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15" windowWidth="19035" windowHeight="6855" activeTab="0"/>
  </bookViews>
  <sheets>
    <sheet name="СВОД ФБ 2015" sheetId="1" r:id="rId1"/>
  </sheets>
  <definedNames>
    <definedName name="_xlnm.Print_Titles" localSheetId="0">'СВОД ФБ 2015'!$3:$4</definedName>
    <definedName name="_xlnm.Print_Area" localSheetId="0">'СВОД ФБ 2015'!$A$1:$E$109</definedName>
  </definedNames>
  <calcPr fullCalcOnLoad="1"/>
</workbook>
</file>

<file path=xl/sharedStrings.xml><?xml version="1.0" encoding="utf-8"?>
<sst xmlns="http://schemas.openxmlformats.org/spreadsheetml/2006/main" count="110" uniqueCount="99">
  <si>
    <t xml:space="preserve">Государственные капитальные вложения </t>
  </si>
  <si>
    <t>в том числе:</t>
  </si>
  <si>
    <t>строительство</t>
  </si>
  <si>
    <t>проектные и изыскательские работы</t>
  </si>
  <si>
    <t>Центральные организации</t>
  </si>
  <si>
    <t xml:space="preserve">Следственное управление Следственного комитета при прокуратуре Российской Федерации по Республике Северная Осетия - Алания </t>
  </si>
  <si>
    <t>Агропромышленный комплекс</t>
  </si>
  <si>
    <t xml:space="preserve">Федеральная целевая программа "Развитие транспортной системы России (2010-2015 годы)" </t>
  </si>
  <si>
    <t>Дорожное хозяйство</t>
  </si>
  <si>
    <t>Подпрограмма "Автомобильные дороги"</t>
  </si>
  <si>
    <t>Реконструкция автомобильной дороги Алагир (автомобильная дорога "Кавказ") - Нижний Зарамаг до границы с Республикой Грузия, тоннель км 93+300 в Республике Северная Осетия - Алания</t>
  </si>
  <si>
    <t>Производственный комплекс</t>
  </si>
  <si>
    <t>Федеральная целевая программа "Развитие водохозяйственного комплекса Российской Федерации в 2012-2020 годах"</t>
  </si>
  <si>
    <t xml:space="preserve">реконструкция </t>
  </si>
  <si>
    <t>Реконструкция Архонского головного сооружения и магистрального канала, Республика Северная Осетия-Алания</t>
  </si>
  <si>
    <t>Реконструкция головного сооружения Кора-Урсдонского МК и магистрального канала, Республика Северная Осетия-Алания</t>
  </si>
  <si>
    <t>тыс. рублей</t>
  </si>
  <si>
    <t xml:space="preserve">Строительство административного здания в г.Беслане, Республика Северная Осетия - Алания </t>
  </si>
  <si>
    <t xml:space="preserve">Физкультурно-оздоровительный комплекс, г.Моздок, Республика Северная Осетия-Алания </t>
  </si>
  <si>
    <t>Федеральная адресная инвестиционная программа - всего:</t>
  </si>
  <si>
    <t>Мероприятия по реконструкции и строительству объектов (учреждений) здравоохранения</t>
  </si>
  <si>
    <t>Реализация проектов развития экономики и социальной сферы</t>
  </si>
  <si>
    <t>Газоснабжение горных населенных пунктов  Алагирского района (1 этап)</t>
  </si>
  <si>
    <t>Строительство конно-спортивного манежа Республиканской конно-спортивной школы, г.Владикавказ</t>
  </si>
  <si>
    <t>Строительство и реконструкция федеральных автомобильных дорог</t>
  </si>
  <si>
    <t xml:space="preserve">Федеральная целевая программа "Развитие мелиорации земель сельскохозяйственного назначения России на 2014-2020 годы" </t>
  </si>
  <si>
    <t>Реконструкция головного сооружения Терско-Кумского канала на р. Терек, ст. Павлодольская, Моздокский район, Республика Северная Осетия-Алания</t>
  </si>
  <si>
    <t>реконструкция</t>
  </si>
  <si>
    <t>Федеральная целевая программа "Повышение устойчивости жилых домов, основных объектов и систем жизнеобеспечения в сейсмических районах Российской Федерации на 2009 - 2018 годы"</t>
  </si>
  <si>
    <t>Федеральная целевая программа "Развитие физической культуры и спорта в Российской Федерации на 2006-2015 годы"</t>
  </si>
  <si>
    <t>Развитие систем жизнеобеспечения населения  в отдельных районах  и муниципальных образованиях</t>
  </si>
  <si>
    <t>Реконструкция и строительство объектов (учреждений) общего, дошкольного и профессионального образования</t>
  </si>
  <si>
    <t xml:space="preserve">Физкультурно-оздоровительный комплекс, г.Беслан, Республика Северная Осетия-Алания </t>
  </si>
  <si>
    <t>Автомобильная дорога Алагир (автомобильная дорога "Кавказ") - Нижний Зарамаг до границы с Республикой Грузия, тоннель км 91+000, Республика Северная Осетия - Алания</t>
  </si>
  <si>
    <t>Управление Федеральной миграционной службы по Республике Северная Осетия - Алания</t>
  </si>
  <si>
    <t>Строительство административного здания для размещения УФМС России по РСО-Алания в г.Владикавказе по ул. Весенняя</t>
  </si>
  <si>
    <t>1. Объекты капитального строительства, мероприятия (укрупненные инвестиционные проекты), объекты недвижимого имущества государственной собственности Российской Федерации (бюджетные инвестиции на осуществление капитальных вложений)</t>
  </si>
  <si>
    <t>Строительство и реконструкция участков автомобильной дороги Алагир (автомобильная дорога "Кавказ") - Нижний Зарамаг до границы с  Грузией</t>
  </si>
  <si>
    <t>Проекты по реконструкции ремонтонепригодных мостов (строительство и реконструкция мостов и путепроводов).</t>
  </si>
  <si>
    <t>2. Объекты капитального строительства, мероприятия (укрупненные инвестиционные проекты) государственной собственности субъектов Российской Федерации и/или муниципальной собственности</t>
  </si>
  <si>
    <t>от 29.11.2014 № 2404-р</t>
  </si>
  <si>
    <t xml:space="preserve">9-этажный, 79-квартирный жилой дом в г.Владикавказе (поз. 1) </t>
  </si>
  <si>
    <r>
      <t>9-этажный, 79-квартирный жилой дом в г.Владикавказе (поз. 2)</t>
    </r>
    <r>
      <rPr>
        <vertAlign val="superscript"/>
        <sz val="12"/>
        <rFont val="Times New Roman"/>
        <family val="1"/>
      </rPr>
      <t xml:space="preserve"> </t>
    </r>
  </si>
  <si>
    <r>
      <t>9-этажный, 79-квартирный жилой дом в г.Владикавказе (поз. 3)</t>
    </r>
    <r>
      <rPr>
        <vertAlign val="superscript"/>
        <sz val="12"/>
        <rFont val="Times New Roman"/>
        <family val="1"/>
      </rPr>
      <t xml:space="preserve"> </t>
    </r>
  </si>
  <si>
    <t xml:space="preserve">9-этажный, 79-квартирный жилой дом в г.Владикавказе (поз. 4) </t>
  </si>
  <si>
    <t xml:space="preserve">9-этажный, 79-квартирный жилой дом в г.Владикавказе (поз. 5) </t>
  </si>
  <si>
    <t>Поступлени</t>
  </si>
  <si>
    <t>Выполнение</t>
  </si>
  <si>
    <t xml:space="preserve">С П Р А В К А </t>
  </si>
  <si>
    <t>Республиканская детская клиническая больница в г.Владикавказ, в том числе строительство инфекционного корпуса</t>
  </si>
  <si>
    <t>Моздокский район</t>
  </si>
  <si>
    <t xml:space="preserve">Реконструкция автомобильной дороги Р-217 "Кавказ" автомобильная дорога М-4 "Дон" - Владикавказ -Грозный - Махачкала - граница с Азербайджанской Республикой на участке км 507+000 - км 517+000, Республика Северная Осетия-Алания </t>
  </si>
  <si>
    <t>Реконструкция автомобильной дороги М-29 "Кавказ" из Краснодара (от Павловской) через Грозный, Махачкалу до границы с Азербайджанской Республикой на участке км 502+000  - км 507+00 (км 630 - км 635) в Республике Северная Осетия-Алания</t>
  </si>
  <si>
    <t>Федеральная целевая программа "Развитие внутреннего и въездного туризма в Российской Федерации (2011-2018 гг.)"</t>
  </si>
  <si>
    <t>Государственная программа Российской Федерации "Развитие образования" на 2013-2020 годы</t>
  </si>
  <si>
    <t>Подпрограмма "Развитие дошкольного, общего и дополнительного образования детей"</t>
  </si>
  <si>
    <t>Субсидии на модернизацию региональных систем дошкольного образования</t>
  </si>
  <si>
    <t xml:space="preserve"> г.Владикавказ</t>
  </si>
  <si>
    <t xml:space="preserve">Правобережный район </t>
  </si>
  <si>
    <t>Пригородный район</t>
  </si>
  <si>
    <t>Государственная программа Российской Федерации
"Воспроизводство и использование природных ресурсов"</t>
  </si>
  <si>
    <t>Государственной программы развития сельского хозяйства и регулирования рынков сельскохозяйственной продукции, сырья и продовольствия на 2013 - 2020 годы</t>
  </si>
  <si>
    <t>ФГБУ "Управление эксплуатации Терско-Кумского гидроузла", г.Моздок, Республика Северная Осетия - Алания</t>
  </si>
  <si>
    <t>ФГУ "Управление мелиорации земель и сельскохозяйственного водоснабжения по Республике Северная Осетия-Алания ", г.Владикавказ</t>
  </si>
  <si>
    <t>Государственная программа Российской Федерации
"Развитие транспортной системы"</t>
  </si>
  <si>
    <t>ФКУ "Управление федеральных автомобильных дорог "Кавказ" Федерального дорожного агентства", г.Пятигорск Ставропольского края</t>
  </si>
  <si>
    <t>Государственная программа Российской Федерации "Развитие Северо-Кавказского федерального округа" на период до 2025 года</t>
  </si>
  <si>
    <t>Государственная программа Российской Федерации "Развитие физической культуры и спорта"</t>
  </si>
  <si>
    <t>Федеральная целевая программа «Юг России (2014-2020 годы)»</t>
  </si>
  <si>
    <t>Минздрав РСО-Алания</t>
  </si>
  <si>
    <t>Министерство строительства, энергетики и ЖКХ РСО-Алания</t>
  </si>
  <si>
    <t>Минобрнауки РСО-Алания</t>
  </si>
  <si>
    <t>Минмолодежи РСО-Алания_</t>
  </si>
  <si>
    <t>Государственная программа развития сельского хозяйства и регулирования рынков сельскохозяйственной продукции, сырья и продовольствия на 2013 - 2020 годы</t>
  </si>
  <si>
    <t>Минсельхозпрод РСО-Алания</t>
  </si>
  <si>
    <t>Государственная программа Российской Федерации
"Защита населения и территорий от чрезвычайных ситуаций, обеспечение пожарной безопасности и безопасности людей на водных объектах"</t>
  </si>
  <si>
    <t>Государственная программа Российской Федерации
"Развитие культуры и туризма" на 2013 - 2020 годы</t>
  </si>
  <si>
    <t xml:space="preserve">Министерство туризма, предпринимательстваи инвестиционной политики РСО-Алания </t>
  </si>
  <si>
    <t xml:space="preserve">Министерство образования и науки РСО-Алания </t>
  </si>
  <si>
    <t>Реконструкция мостового перехода через реку Ардон на км 33+500 автомобильной дороги Владикавказ - Алагир, Республика Северная Осетия-Алания</t>
  </si>
  <si>
    <t>Объекты, мероприятия (укрупненные инвестиционные проекты), не вкличенные в федеральные целевые программы</t>
  </si>
  <si>
    <t xml:space="preserve">Реконструкция водопроводных сетей населенных пунктов Дигорского района Республики Северная Осетия-Алания </t>
  </si>
  <si>
    <t>Теплоэлектростанция контейнерного типа на территории котельной "Многопрофильная больница", г.Владикавказ</t>
  </si>
  <si>
    <t xml:space="preserve">Реконструкция водопроводных сетей населенного пункта Ирафского района Республики Северная Осетия-Алания </t>
  </si>
  <si>
    <t>Школа на 200 учащихся в с.Н.Саниба Пригородного района РСО-Алания</t>
  </si>
  <si>
    <t>Газопровод - отвод от сел. Калух до сел. Дзинага Ирафского района РСО-Алания</t>
  </si>
  <si>
    <t>Реконструкция водовода по Московскому шоссе, г.Владикавказ</t>
  </si>
  <si>
    <t>Подпрограмма "Дорожное хозяйство"</t>
  </si>
  <si>
    <t xml:space="preserve">Комитет дорожного хозяйства РСО-Алания </t>
  </si>
  <si>
    <t>Межбюджетные трансферты на реализацию мероприятий региональных программ в сфере дорожного хозяйства</t>
  </si>
  <si>
    <t>Создание туристско-рекреационного комплекса "Тагаурия"</t>
  </si>
  <si>
    <t>Специальный комплекс</t>
  </si>
  <si>
    <t>Федеральная целевая программа "Развитие уголовно-исполнительной системы (2007-2016 годы)"</t>
  </si>
  <si>
    <t xml:space="preserve">УФСИН России по Республике Северная Осетия-Алания </t>
  </si>
  <si>
    <t>Реконструкция общежитий, инженерно-технических средств охраны и строительство блочно-модульной котельной ФКУ ИК-1 УФСИН России по Республике Северная Осетия-Алания , г.Владикавказ</t>
  </si>
  <si>
    <t>Государственная программа Российской Федерации "Юстиция"</t>
  </si>
  <si>
    <t xml:space="preserve">Строительство, реконструкция, техническое перевооружение и восстановление гидротехнических сооружений </t>
  </si>
  <si>
    <t>об использовании государственных капитальных вложений, выделенных из федерального бюджета по Республике Северная Осетия-Алания за январь - март 2015 года</t>
  </si>
  <si>
    <t>Финансиро-вание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</si>
</sst>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#,##0.0000"/>
    <numFmt numFmtId="172" formatCode="0.000000"/>
    <numFmt numFmtId="173" formatCode="0.00000"/>
    <numFmt numFmtId="174" formatCode="0.0000"/>
    <numFmt numFmtId="175" formatCode="0.000"/>
    <numFmt numFmtId="176" formatCode="_(* #,##0.0_);_(* \(#,##0.0\);_(* &quot;-&quot;??_);_(@_)"/>
    <numFmt numFmtId="177" formatCode="_-* #,##0.000_р_._-;\-* #,##0.000_р_._-;_-* &quot;-&quot;???_р_._-;_-@_-"/>
    <numFmt numFmtId="178" formatCode="_-* #,##0.0_р_._-;\-* #,##0.0_р_._-;_-* &quot;-&quot;??_р_._-;_-@_-"/>
  </numFmts>
  <fonts count="58">
    <font>
      <sz val="10"/>
      <name val="Arial Cyr"/>
      <family val="0"/>
    </font>
    <font>
      <b/>
      <sz val="11"/>
      <name val="Times New Roman Cyr"/>
      <family val="1"/>
    </font>
    <font>
      <sz val="11"/>
      <name val="Times New Roman Cyr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12"/>
      <name val="Times New Roman"/>
      <family val="1"/>
    </font>
    <font>
      <i/>
      <u val="single"/>
      <sz val="12"/>
      <name val="Times New Roman"/>
      <family val="1"/>
    </font>
    <font>
      <b/>
      <sz val="11"/>
      <name val="Arial Cyr"/>
      <family val="0"/>
    </font>
    <font>
      <b/>
      <sz val="10"/>
      <name val="Helv"/>
      <family val="0"/>
    </font>
    <font>
      <b/>
      <sz val="10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u val="single"/>
      <sz val="10"/>
      <color indexed="20"/>
      <name val="Arial Cyr"/>
      <family val="0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2"/>
      <color indexed="10"/>
      <name val="Times New Roman"/>
      <family val="1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u val="single"/>
      <sz val="10"/>
      <color theme="11"/>
      <name val="Arial Cyr"/>
      <family val="0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/>
    </xf>
    <xf numFmtId="164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 wrapText="1" indent="2"/>
      <protection locked="0"/>
    </xf>
    <xf numFmtId="0" fontId="5" fillId="0" borderId="0" xfId="0" applyFont="1" applyFill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right" wrapText="1"/>
    </xf>
    <xf numFmtId="164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 horizontal="left" vertical="center" wrapText="1" indent="1"/>
    </xf>
    <xf numFmtId="0" fontId="5" fillId="0" borderId="0" xfId="0" applyFont="1" applyFill="1" applyAlignment="1">
      <alignment horizontal="left" vertical="center" wrapText="1" indent="2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horizontal="left" vertical="center" wrapText="1"/>
    </xf>
    <xf numFmtId="165" fontId="5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 indent="1"/>
    </xf>
    <xf numFmtId="0" fontId="7" fillId="0" borderId="0" xfId="0" applyFont="1" applyFill="1" applyAlignment="1">
      <alignment horizontal="right"/>
    </xf>
    <xf numFmtId="164" fontId="5" fillId="0" borderId="0" xfId="0" applyNumberFormat="1" applyFont="1" applyFill="1" applyAlignment="1">
      <alignment vertical="center" wrapText="1"/>
    </xf>
    <xf numFmtId="164" fontId="9" fillId="0" borderId="0" xfId="0" applyNumberFormat="1" applyFont="1" applyFill="1" applyBorder="1" applyAlignment="1">
      <alignment horizontal="right" wrapText="1"/>
    </xf>
    <xf numFmtId="164" fontId="4" fillId="0" borderId="0" xfId="0" applyNumberFormat="1" applyFont="1" applyFill="1" applyAlignment="1">
      <alignment horizontal="right" vertical="center" wrapText="1"/>
    </xf>
    <xf numFmtId="164" fontId="5" fillId="0" borderId="0" xfId="0" applyNumberFormat="1" applyFont="1" applyFill="1" applyAlignment="1">
      <alignment horizontal="right" vertical="center" wrapText="1"/>
    </xf>
    <xf numFmtId="164" fontId="4" fillId="0" borderId="0" xfId="0" applyNumberFormat="1" applyFont="1" applyFill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164" fontId="5" fillId="0" borderId="0" xfId="0" applyNumberFormat="1" applyFont="1" applyFill="1" applyAlignment="1">
      <alignment horizontal="right" wrapText="1"/>
    </xf>
    <xf numFmtId="4" fontId="4" fillId="0" borderId="0" xfId="0" applyNumberFormat="1" applyFont="1" applyFill="1" applyAlignment="1">
      <alignment horizontal="right" wrapText="1"/>
    </xf>
    <xf numFmtId="0" fontId="4" fillId="0" borderId="0" xfId="0" applyFont="1" applyFill="1" applyAlignment="1">
      <alignment horizontal="right" wrapText="1"/>
    </xf>
    <xf numFmtId="0" fontId="10" fillId="0" borderId="0" xfId="0" applyFont="1" applyFill="1" applyAlignment="1">
      <alignment horizontal="right" wrapText="1"/>
    </xf>
    <xf numFmtId="0" fontId="57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 wrapText="1"/>
    </xf>
    <xf numFmtId="0" fontId="12" fillId="0" borderId="0" xfId="0" applyFont="1" applyFill="1" applyAlignment="1">
      <alignment horizontal="left" wrapText="1"/>
    </xf>
    <xf numFmtId="0" fontId="9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/>
    </xf>
    <xf numFmtId="164" fontId="6" fillId="0" borderId="11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indent="1"/>
    </xf>
    <xf numFmtId="0" fontId="5" fillId="0" borderId="0" xfId="0" applyFont="1" applyFill="1" applyBorder="1" applyAlignment="1">
      <alignment horizontal="left" vertical="center" wrapText="1" indent="2"/>
    </xf>
    <xf numFmtId="0" fontId="4" fillId="33" borderId="0" xfId="0" applyFont="1" applyFill="1" applyBorder="1" applyAlignment="1">
      <alignment horizontal="left" vertical="center" wrapText="1" indent="1"/>
    </xf>
    <xf numFmtId="164" fontId="4" fillId="33" borderId="0" xfId="0" applyNumberFormat="1" applyFont="1" applyFill="1" applyAlignment="1">
      <alignment horizontal="right" wrapText="1"/>
    </xf>
    <xf numFmtId="164" fontId="5" fillId="33" borderId="0" xfId="0" applyNumberFormat="1" applyFont="1" applyFill="1" applyAlignment="1">
      <alignment vertical="center" wrapText="1"/>
    </xf>
    <xf numFmtId="0" fontId="5" fillId="33" borderId="0" xfId="0" applyFont="1" applyFill="1" applyAlignment="1">
      <alignment vertical="center" wrapText="1"/>
    </xf>
    <xf numFmtId="164" fontId="4" fillId="33" borderId="0" xfId="0" applyNumberFormat="1" applyFont="1" applyFill="1" applyBorder="1" applyAlignment="1">
      <alignment horizontal="right" wrapText="1"/>
    </xf>
    <xf numFmtId="0" fontId="5" fillId="33" borderId="0" xfId="0" applyFont="1" applyFill="1" applyBorder="1" applyAlignment="1">
      <alignment/>
    </xf>
    <xf numFmtId="0" fontId="9" fillId="0" borderId="0" xfId="0" applyFont="1" applyFill="1" applyAlignment="1">
      <alignment horizontal="left" vertical="center" wrapText="1"/>
    </xf>
    <xf numFmtId="49" fontId="14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 indent="2"/>
    </xf>
    <xf numFmtId="0" fontId="9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center" wrapText="1" indent="1"/>
    </xf>
    <xf numFmtId="0" fontId="9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  <protection locked="0"/>
    </xf>
    <xf numFmtId="49" fontId="14" fillId="0" borderId="0" xfId="0" applyNumberFormat="1" applyFont="1" applyFill="1" applyAlignment="1">
      <alignment horizontal="left" vertical="center" wrapText="1"/>
    </xf>
    <xf numFmtId="164" fontId="5" fillId="0" borderId="0" xfId="0" applyNumberFormat="1" applyFont="1" applyFill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109"/>
  <sheetViews>
    <sheetView tabSelected="1" zoomScalePageLayoutView="0" workbookViewId="0" topLeftCell="A1">
      <selection activeCell="H10" sqref="H10"/>
    </sheetView>
  </sheetViews>
  <sheetFormatPr defaultColWidth="9.00390625" defaultRowHeight="12.75"/>
  <cols>
    <col min="1" max="1" width="59.625" style="1" customWidth="1"/>
    <col min="2" max="2" width="13.625" style="1" customWidth="1"/>
    <col min="3" max="3" width="13.00390625" style="1" customWidth="1"/>
    <col min="4" max="5" width="11.125" style="1" customWidth="1"/>
    <col min="6" max="6" width="10.125" style="1" bestFit="1" customWidth="1"/>
    <col min="7" max="16384" width="9.125" style="1" customWidth="1"/>
  </cols>
  <sheetData>
    <row r="1" spans="1:8" s="4" customFormat="1" ht="15">
      <c r="A1" s="58" t="s">
        <v>48</v>
      </c>
      <c r="B1" s="59"/>
      <c r="C1" s="59"/>
      <c r="D1" s="60"/>
      <c r="E1" s="61"/>
      <c r="F1" s="39"/>
      <c r="H1" s="40"/>
    </row>
    <row r="2" spans="1:8" s="4" customFormat="1" ht="34.5" customHeight="1">
      <c r="A2" s="58" t="s">
        <v>97</v>
      </c>
      <c r="B2" s="59"/>
      <c r="C2" s="59"/>
      <c r="D2" s="60"/>
      <c r="E2" s="61"/>
      <c r="F2" s="39"/>
      <c r="H2" s="40"/>
    </row>
    <row r="3" spans="1:5" s="2" customFormat="1" ht="15">
      <c r="A3" s="62" t="s">
        <v>16</v>
      </c>
      <c r="B3" s="62"/>
      <c r="C3" s="62"/>
      <c r="D3" s="62"/>
      <c r="E3" s="62"/>
    </row>
    <row r="4" spans="1:5" s="4" customFormat="1" ht="63.75" customHeight="1">
      <c r="A4" s="38"/>
      <c r="B4" s="3" t="s">
        <v>0</v>
      </c>
      <c r="C4" s="3" t="s">
        <v>46</v>
      </c>
      <c r="D4" s="3" t="s">
        <v>98</v>
      </c>
      <c r="E4" s="3" t="s">
        <v>47</v>
      </c>
    </row>
    <row r="5" spans="1:5" s="13" customFormat="1" ht="31.5">
      <c r="A5" s="5" t="s">
        <v>19</v>
      </c>
      <c r="B5" s="26">
        <f>B7+B53</f>
        <v>4452525.790000001</v>
      </c>
      <c r="C5" s="26">
        <f>C7+C53</f>
        <v>1914472.8</v>
      </c>
      <c r="D5" s="26">
        <f>D7+D53</f>
        <v>357275.76200000005</v>
      </c>
      <c r="E5" s="26">
        <f>E7+E53</f>
        <v>357275.76200000005</v>
      </c>
    </row>
    <row r="6" spans="1:5" s="13" customFormat="1" ht="15.75">
      <c r="A6" s="12" t="s">
        <v>1</v>
      </c>
      <c r="B6" s="9"/>
      <c r="C6" s="27"/>
      <c r="D6" s="27"/>
      <c r="E6" s="27"/>
    </row>
    <row r="7" spans="1:6" s="45" customFormat="1" ht="94.5">
      <c r="A7" s="42" t="s">
        <v>36</v>
      </c>
      <c r="B7" s="43">
        <f>B8+B16+B29+B48</f>
        <v>1993698.1</v>
      </c>
      <c r="C7" s="43">
        <f>C8+C16+C29+C48</f>
        <v>1914472.8</v>
      </c>
      <c r="D7" s="43">
        <f>D8+D16+D29+D48</f>
        <v>357275.76200000005</v>
      </c>
      <c r="E7" s="43">
        <f>E8+E16+E29+E48</f>
        <v>357275.76200000005</v>
      </c>
      <c r="F7" s="44"/>
    </row>
    <row r="8" spans="1:5" s="13" customFormat="1" ht="15.75">
      <c r="A8" s="14" t="s">
        <v>4</v>
      </c>
      <c r="B8" s="26">
        <f>SUM(B9:B15)</f>
        <v>21622.2</v>
      </c>
      <c r="C8" s="26">
        <f>SUM(C9:C15)</f>
        <v>0</v>
      </c>
      <c r="D8" s="26">
        <f>SUM(D9:D15)</f>
        <v>0</v>
      </c>
      <c r="E8" s="26">
        <f>SUM(E9:E15)</f>
        <v>0</v>
      </c>
    </row>
    <row r="9" spans="1:5" s="13" customFormat="1" ht="47.25">
      <c r="A9" s="17" t="s">
        <v>80</v>
      </c>
      <c r="B9" s="29"/>
      <c r="C9" s="29"/>
      <c r="D9" s="29"/>
      <c r="E9" s="29"/>
    </row>
    <row r="10" spans="1:5" s="13" customFormat="1" ht="47.25">
      <c r="A10" s="16" t="s">
        <v>5</v>
      </c>
      <c r="B10" s="29"/>
      <c r="C10" s="29"/>
      <c r="D10" s="29"/>
      <c r="E10" s="29"/>
    </row>
    <row r="11" spans="1:5" s="13" customFormat="1" ht="31.5">
      <c r="A11" s="11" t="s">
        <v>17</v>
      </c>
      <c r="B11" s="28"/>
      <c r="C11" s="28"/>
      <c r="D11" s="28"/>
      <c r="E11" s="28"/>
    </row>
    <row r="12" spans="1:5" s="13" customFormat="1" ht="15.75">
      <c r="A12" s="7" t="s">
        <v>2</v>
      </c>
      <c r="B12" s="28">
        <v>11637.7</v>
      </c>
      <c r="C12" s="28"/>
      <c r="D12" s="28"/>
      <c r="E12" s="28"/>
    </row>
    <row r="13" spans="1:5" s="13" customFormat="1" ht="31.5">
      <c r="A13" s="16" t="s">
        <v>34</v>
      </c>
      <c r="B13" s="28"/>
      <c r="C13" s="28"/>
      <c r="D13" s="28"/>
      <c r="E13" s="28"/>
    </row>
    <row r="14" spans="1:5" s="13" customFormat="1" ht="47.25">
      <c r="A14" s="11" t="s">
        <v>35</v>
      </c>
      <c r="B14" s="28"/>
      <c r="C14" s="28"/>
      <c r="D14" s="28"/>
      <c r="E14" s="28"/>
    </row>
    <row r="15" spans="1:5" s="13" customFormat="1" ht="15.75">
      <c r="A15" s="7" t="s">
        <v>3</v>
      </c>
      <c r="B15" s="28">
        <v>9984.5</v>
      </c>
      <c r="C15" s="28"/>
      <c r="D15" s="28"/>
      <c r="E15" s="28"/>
    </row>
    <row r="16" spans="1:5" s="13" customFormat="1" ht="15.75">
      <c r="A16" s="14" t="s">
        <v>6</v>
      </c>
      <c r="B16" s="26">
        <f>B17+B24</f>
        <v>92900</v>
      </c>
      <c r="C16" s="26">
        <f>C17+C24</f>
        <v>92900</v>
      </c>
      <c r="D16" s="26">
        <f>D17+D24</f>
        <v>3100</v>
      </c>
      <c r="E16" s="26">
        <f>E17+E24</f>
        <v>3100</v>
      </c>
    </row>
    <row r="17" spans="1:5" s="13" customFormat="1" ht="47.25">
      <c r="A17" s="15" t="s">
        <v>60</v>
      </c>
      <c r="B17" s="8">
        <f>B18</f>
        <v>52700</v>
      </c>
      <c r="C17" s="8">
        <f>C18</f>
        <v>52700</v>
      </c>
      <c r="D17" s="8">
        <f>D18</f>
        <v>3100</v>
      </c>
      <c r="E17" s="8">
        <f>E18</f>
        <v>3100</v>
      </c>
    </row>
    <row r="18" spans="1:5" s="13" customFormat="1" ht="47.25">
      <c r="A18" s="20" t="s">
        <v>12</v>
      </c>
      <c r="B18" s="8">
        <f>SUM(B20:B23)</f>
        <v>52700</v>
      </c>
      <c r="C18" s="8">
        <f>SUM(C20:C23)</f>
        <v>52700</v>
      </c>
      <c r="D18" s="8">
        <f>SUM(D20:D23)</f>
        <v>3100</v>
      </c>
      <c r="E18" s="8">
        <f>SUM(E20:E23)</f>
        <v>3100</v>
      </c>
    </row>
    <row r="19" spans="1:5" s="13" customFormat="1" ht="57.75" customHeight="1">
      <c r="A19" s="50" t="s">
        <v>63</v>
      </c>
      <c r="B19" s="30"/>
      <c r="C19" s="30"/>
      <c r="D19" s="30"/>
      <c r="E19" s="30"/>
    </row>
    <row r="20" spans="1:5" s="13" customFormat="1" ht="48.75" customHeight="1">
      <c r="A20" s="10" t="s">
        <v>14</v>
      </c>
      <c r="B20" s="30"/>
      <c r="C20" s="30"/>
      <c r="D20" s="30"/>
      <c r="E20" s="30"/>
    </row>
    <row r="21" spans="1:5" s="13" customFormat="1" ht="25.5" customHeight="1">
      <c r="A21" s="7" t="s">
        <v>13</v>
      </c>
      <c r="B21" s="28">
        <v>14700</v>
      </c>
      <c r="C21" s="28">
        <v>14700</v>
      </c>
      <c r="D21" s="28">
        <v>1000</v>
      </c>
      <c r="E21" s="28">
        <v>1000</v>
      </c>
    </row>
    <row r="22" spans="1:5" s="13" customFormat="1" ht="48.75" customHeight="1">
      <c r="A22" s="10" t="s">
        <v>15</v>
      </c>
      <c r="B22" s="28"/>
      <c r="C22" s="28"/>
      <c r="D22" s="28"/>
      <c r="E22" s="28"/>
    </row>
    <row r="23" spans="1:5" s="13" customFormat="1" ht="20.25" customHeight="1">
      <c r="A23" s="7" t="s">
        <v>13</v>
      </c>
      <c r="B23" s="28">
        <v>38000</v>
      </c>
      <c r="C23" s="28">
        <v>38000</v>
      </c>
      <c r="D23" s="28">
        <v>2100</v>
      </c>
      <c r="E23" s="28">
        <v>2100</v>
      </c>
    </row>
    <row r="24" spans="1:5" s="13" customFormat="1" ht="72" customHeight="1">
      <c r="A24" s="15" t="s">
        <v>61</v>
      </c>
      <c r="B24" s="8">
        <f>SUM(B25)</f>
        <v>40200</v>
      </c>
      <c r="C24" s="8">
        <f>SUM(C25)</f>
        <v>40200</v>
      </c>
      <c r="D24" s="8">
        <f>SUM(D25)</f>
        <v>0</v>
      </c>
      <c r="E24" s="8">
        <f>SUM(E25)</f>
        <v>0</v>
      </c>
    </row>
    <row r="25" spans="1:5" s="13" customFormat="1" ht="50.25" customHeight="1">
      <c r="A25" s="20" t="s">
        <v>25</v>
      </c>
      <c r="B25" s="8">
        <f>B28</f>
        <v>40200</v>
      </c>
      <c r="C25" s="8">
        <f>C28</f>
        <v>40200</v>
      </c>
      <c r="D25" s="8">
        <f>D28</f>
        <v>0</v>
      </c>
      <c r="E25" s="8">
        <f>E28</f>
        <v>0</v>
      </c>
    </row>
    <row r="26" spans="1:5" s="13" customFormat="1" ht="50.25" customHeight="1">
      <c r="A26" s="50" t="s">
        <v>62</v>
      </c>
      <c r="B26" s="28"/>
      <c r="C26" s="28"/>
      <c r="D26" s="28"/>
      <c r="E26" s="28"/>
    </row>
    <row r="27" spans="1:5" s="13" customFormat="1" ht="51.75" customHeight="1">
      <c r="A27" s="10" t="s">
        <v>26</v>
      </c>
      <c r="B27" s="28"/>
      <c r="C27" s="28"/>
      <c r="D27" s="28"/>
      <c r="E27" s="28"/>
    </row>
    <row r="28" spans="1:5" s="13" customFormat="1" ht="20.25" customHeight="1">
      <c r="A28" s="7" t="s">
        <v>27</v>
      </c>
      <c r="B28" s="28">
        <v>40200</v>
      </c>
      <c r="C28" s="28">
        <v>40200</v>
      </c>
      <c r="D28" s="28"/>
      <c r="E28" s="28"/>
    </row>
    <row r="29" spans="1:28" s="13" customFormat="1" ht="15.75">
      <c r="A29" s="14" t="s">
        <v>11</v>
      </c>
      <c r="B29" s="8">
        <f>B30</f>
        <v>1803130.3</v>
      </c>
      <c r="C29" s="8">
        <f aca="true" t="shared" si="0" ref="C29:E32">C30</f>
        <v>1745527.2</v>
      </c>
      <c r="D29" s="8">
        <f t="shared" si="0"/>
        <v>354175.76200000005</v>
      </c>
      <c r="E29" s="8">
        <f t="shared" si="0"/>
        <v>354175.76200000005</v>
      </c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</row>
    <row r="30" spans="1:5" s="13" customFormat="1" ht="15.75">
      <c r="A30" s="14" t="s">
        <v>8</v>
      </c>
      <c r="B30" s="26">
        <f>B31</f>
        <v>1803130.3</v>
      </c>
      <c r="C30" s="26">
        <f t="shared" si="0"/>
        <v>1745527.2</v>
      </c>
      <c r="D30" s="26">
        <f t="shared" si="0"/>
        <v>354175.76200000005</v>
      </c>
      <c r="E30" s="26">
        <f t="shared" si="0"/>
        <v>354175.76200000005</v>
      </c>
    </row>
    <row r="31" spans="1:5" s="13" customFormat="1" ht="31.5">
      <c r="A31" s="15" t="s">
        <v>64</v>
      </c>
      <c r="B31" s="26">
        <f>B32</f>
        <v>1803130.3</v>
      </c>
      <c r="C31" s="26">
        <f t="shared" si="0"/>
        <v>1745527.2</v>
      </c>
      <c r="D31" s="26">
        <f t="shared" si="0"/>
        <v>354175.76200000005</v>
      </c>
      <c r="E31" s="26">
        <f t="shared" si="0"/>
        <v>354175.76200000005</v>
      </c>
    </row>
    <row r="32" spans="1:5" s="13" customFormat="1" ht="31.5">
      <c r="A32" s="20" t="s">
        <v>7</v>
      </c>
      <c r="B32" s="26">
        <f>B33</f>
        <v>1803130.3</v>
      </c>
      <c r="C32" s="26">
        <f t="shared" si="0"/>
        <v>1745527.2</v>
      </c>
      <c r="D32" s="26">
        <f t="shared" si="0"/>
        <v>354175.76200000005</v>
      </c>
      <c r="E32" s="26">
        <f t="shared" si="0"/>
        <v>354175.76200000005</v>
      </c>
    </row>
    <row r="33" spans="1:5" s="13" customFormat="1" ht="15.75">
      <c r="A33" s="51" t="s">
        <v>9</v>
      </c>
      <c r="B33" s="26">
        <f>SUM(B36:B47)</f>
        <v>1803130.3</v>
      </c>
      <c r="C33" s="26">
        <f>SUM(C36:C47)</f>
        <v>1745527.2</v>
      </c>
      <c r="D33" s="26">
        <f>SUM(D36:D47)</f>
        <v>354175.76200000005</v>
      </c>
      <c r="E33" s="26">
        <f>SUM(E36:E47)</f>
        <v>354175.76200000005</v>
      </c>
    </row>
    <row r="34" spans="1:5" s="13" customFormat="1" ht="47.25">
      <c r="A34" s="16" t="s">
        <v>65</v>
      </c>
      <c r="B34" s="30"/>
      <c r="C34" s="30"/>
      <c r="D34" s="30"/>
      <c r="E34" s="30"/>
    </row>
    <row r="35" spans="1:5" s="13" customFormat="1" ht="31.5">
      <c r="A35" s="52" t="s">
        <v>24</v>
      </c>
      <c r="B35" s="30"/>
      <c r="C35" s="30"/>
      <c r="D35" s="30"/>
      <c r="E35" s="30"/>
    </row>
    <row r="36" spans="1:5" s="13" customFormat="1" ht="78.75">
      <c r="A36" s="11" t="s">
        <v>52</v>
      </c>
      <c r="B36" s="9"/>
      <c r="C36" s="9"/>
      <c r="D36" s="9"/>
      <c r="E36" s="9"/>
    </row>
    <row r="37" spans="1:5" s="13" customFormat="1" ht="15.75">
      <c r="A37" s="13" t="s">
        <v>27</v>
      </c>
      <c r="B37" s="9">
        <v>560924</v>
      </c>
      <c r="C37" s="9">
        <v>560924</v>
      </c>
      <c r="D37" s="9">
        <v>118769.85</v>
      </c>
      <c r="E37" s="9">
        <v>118769.85</v>
      </c>
    </row>
    <row r="38" spans="1:5" s="13" customFormat="1" ht="78.75">
      <c r="A38" s="11" t="s">
        <v>51</v>
      </c>
      <c r="B38" s="9"/>
      <c r="C38" s="9"/>
      <c r="D38" s="9"/>
      <c r="E38" s="9"/>
    </row>
    <row r="39" spans="1:5" s="13" customFormat="1" ht="15.75">
      <c r="A39" s="13" t="s">
        <v>3</v>
      </c>
      <c r="B39" s="9">
        <v>2407.1</v>
      </c>
      <c r="C39" s="9"/>
      <c r="D39" s="9"/>
      <c r="E39" s="9"/>
    </row>
    <row r="40" spans="1:5" s="13" customFormat="1" ht="47.25">
      <c r="A40" s="36" t="s">
        <v>37</v>
      </c>
      <c r="B40" s="31"/>
      <c r="C40" s="31"/>
      <c r="D40" s="31"/>
      <c r="E40" s="31"/>
    </row>
    <row r="41" spans="1:5" s="13" customFormat="1" ht="63">
      <c r="A41" s="11" t="s">
        <v>10</v>
      </c>
      <c r="B41" s="9"/>
      <c r="C41" s="9"/>
      <c r="D41" s="9"/>
      <c r="E41" s="9"/>
    </row>
    <row r="42" spans="1:5" s="13" customFormat="1" ht="48" customHeight="1">
      <c r="A42" s="13" t="s">
        <v>27</v>
      </c>
      <c r="B42" s="9">
        <v>630000</v>
      </c>
      <c r="C42" s="9">
        <v>630000</v>
      </c>
      <c r="D42" s="9">
        <v>234905.977</v>
      </c>
      <c r="E42" s="9">
        <v>234905.977</v>
      </c>
    </row>
    <row r="43" spans="1:5" s="13" customFormat="1" ht="63">
      <c r="A43" s="11" t="s">
        <v>33</v>
      </c>
      <c r="B43" s="28"/>
      <c r="C43" s="9"/>
      <c r="D43" s="9"/>
      <c r="E43" s="9"/>
    </row>
    <row r="44" spans="1:5" s="13" customFormat="1" ht="15.75">
      <c r="A44" s="13" t="s">
        <v>2</v>
      </c>
      <c r="B44" s="9">
        <v>554603.2</v>
      </c>
      <c r="C44" s="9">
        <v>554603.2</v>
      </c>
      <c r="D44" s="9">
        <v>499.935</v>
      </c>
      <c r="E44" s="9">
        <v>499.935</v>
      </c>
    </row>
    <row r="45" spans="1:5" s="13" customFormat="1" ht="47.25">
      <c r="A45" s="36" t="s">
        <v>38</v>
      </c>
      <c r="B45" s="28"/>
      <c r="C45" s="9"/>
      <c r="D45" s="9"/>
      <c r="E45" s="9"/>
    </row>
    <row r="46" s="13" customFormat="1" ht="63.75" customHeight="1">
      <c r="A46" s="11" t="s">
        <v>79</v>
      </c>
    </row>
    <row r="47" spans="1:5" s="13" customFormat="1" ht="15.75">
      <c r="A47" s="13" t="s">
        <v>27</v>
      </c>
      <c r="B47" s="9">
        <v>55196</v>
      </c>
      <c r="C47" s="9"/>
      <c r="D47" s="9"/>
      <c r="E47" s="9"/>
    </row>
    <row r="48" spans="1:5" s="13" customFormat="1" ht="19.5" customHeight="1">
      <c r="A48" s="14" t="s">
        <v>91</v>
      </c>
      <c r="B48" s="26">
        <f>B49</f>
        <v>76045.6</v>
      </c>
      <c r="C48" s="26">
        <f aca="true" t="shared" si="1" ref="C48:E49">C49</f>
        <v>76045.6</v>
      </c>
      <c r="D48" s="26">
        <f t="shared" si="1"/>
        <v>0</v>
      </c>
      <c r="E48" s="26">
        <f t="shared" si="1"/>
        <v>0</v>
      </c>
    </row>
    <row r="49" spans="1:5" s="13" customFormat="1" ht="32.25" customHeight="1">
      <c r="A49" s="5" t="s">
        <v>95</v>
      </c>
      <c r="B49" s="26">
        <f>B50</f>
        <v>76045.6</v>
      </c>
      <c r="C49" s="26">
        <f t="shared" si="1"/>
        <v>76045.6</v>
      </c>
      <c r="D49" s="26">
        <f t="shared" si="1"/>
        <v>0</v>
      </c>
      <c r="E49" s="26">
        <f t="shared" si="1"/>
        <v>0</v>
      </c>
    </row>
    <row r="50" spans="1:5" s="13" customFormat="1" ht="39" customHeight="1">
      <c r="A50" s="53" t="s">
        <v>92</v>
      </c>
      <c r="B50" s="26">
        <f>B52</f>
        <v>76045.6</v>
      </c>
      <c r="C50" s="26">
        <f>C52</f>
        <v>76045.6</v>
      </c>
      <c r="D50" s="26">
        <f>D52</f>
        <v>0</v>
      </c>
      <c r="E50" s="26">
        <f>E52</f>
        <v>0</v>
      </c>
    </row>
    <row r="51" spans="1:5" s="13" customFormat="1" ht="15.75">
      <c r="A51" s="16" t="s">
        <v>93</v>
      </c>
      <c r="B51" s="28"/>
      <c r="C51" s="57"/>
      <c r="D51" s="57"/>
      <c r="E51" s="57"/>
    </row>
    <row r="52" spans="1:5" s="13" customFormat="1" ht="63">
      <c r="A52" s="11" t="s">
        <v>94</v>
      </c>
      <c r="B52" s="28">
        <v>76045.6</v>
      </c>
      <c r="C52" s="28">
        <v>76045.6</v>
      </c>
      <c r="D52" s="57"/>
      <c r="E52" s="57"/>
    </row>
    <row r="53" spans="1:5" s="47" customFormat="1" ht="78.75">
      <c r="A53" s="42" t="s">
        <v>39</v>
      </c>
      <c r="B53" s="46">
        <f>B54+B72+B78+B87+B91+B95+B104</f>
        <v>2458827.6900000004</v>
      </c>
      <c r="C53" s="46"/>
      <c r="D53" s="46"/>
      <c r="E53" s="46"/>
    </row>
    <row r="54" spans="1:5" s="37" customFormat="1" ht="47.25">
      <c r="A54" s="5" t="s">
        <v>66</v>
      </c>
      <c r="B54" s="8">
        <f>B55</f>
        <v>1424022.23</v>
      </c>
      <c r="C54" s="8"/>
      <c r="D54" s="8"/>
      <c r="E54" s="8"/>
    </row>
    <row r="55" spans="1:6" s="13" customFormat="1" ht="31.5">
      <c r="A55" s="53" t="s">
        <v>68</v>
      </c>
      <c r="B55" s="8">
        <f>SUM(B56:B71)</f>
        <v>1424022.23</v>
      </c>
      <c r="C55" s="8"/>
      <c r="D55" s="8"/>
      <c r="E55" s="8"/>
      <c r="F55" s="22"/>
    </row>
    <row r="56" spans="1:5" s="13" customFormat="1" ht="15.75">
      <c r="A56" s="41" t="s">
        <v>1</v>
      </c>
      <c r="B56" s="8"/>
      <c r="C56" s="21"/>
      <c r="D56" s="21"/>
      <c r="E56" s="21"/>
    </row>
    <row r="57" spans="1:5" s="16" customFormat="1" ht="31.5">
      <c r="A57" s="54" t="s">
        <v>20</v>
      </c>
      <c r="B57" s="23"/>
      <c r="C57" s="23"/>
      <c r="D57" s="23"/>
      <c r="E57" s="23"/>
    </row>
    <row r="58" spans="1:5" s="16" customFormat="1" ht="15.75">
      <c r="A58" s="49" t="s">
        <v>69</v>
      </c>
      <c r="B58" s="23"/>
      <c r="C58" s="23"/>
      <c r="D58" s="23"/>
      <c r="E58" s="23"/>
    </row>
    <row r="59" spans="1:5" s="16" customFormat="1" ht="66" customHeight="1">
      <c r="A59" s="11" t="s">
        <v>49</v>
      </c>
      <c r="B59" s="9">
        <v>20000</v>
      </c>
      <c r="C59" s="9"/>
      <c r="D59" s="9"/>
      <c r="E59" s="9"/>
    </row>
    <row r="60" spans="1:5" s="16" customFormat="1" ht="31.5">
      <c r="A60" s="49" t="s">
        <v>70</v>
      </c>
      <c r="B60" s="9"/>
      <c r="C60" s="9"/>
      <c r="D60" s="9"/>
      <c r="E60" s="9"/>
    </row>
    <row r="61" spans="1:5" s="13" customFormat="1" ht="31.5">
      <c r="A61" s="54" t="s">
        <v>21</v>
      </c>
      <c r="B61" s="9"/>
      <c r="C61" s="9"/>
      <c r="D61" s="9"/>
      <c r="E61" s="9"/>
    </row>
    <row r="62" spans="1:5" s="13" customFormat="1" ht="31.5">
      <c r="A62" s="6" t="s">
        <v>85</v>
      </c>
      <c r="B62" s="9">
        <v>40872.38</v>
      </c>
      <c r="C62" s="9"/>
      <c r="D62" s="9"/>
      <c r="E62" s="9"/>
    </row>
    <row r="63" spans="1:5" s="13" customFormat="1" ht="47.25">
      <c r="A63" s="6" t="s">
        <v>81</v>
      </c>
      <c r="B63" s="9">
        <v>302917.1</v>
      </c>
      <c r="C63" s="9"/>
      <c r="D63" s="9"/>
      <c r="E63" s="9"/>
    </row>
    <row r="64" spans="1:5" s="13" customFormat="1" ht="31.5">
      <c r="A64" s="54" t="s">
        <v>30</v>
      </c>
      <c r="B64" s="9"/>
      <c r="C64" s="9"/>
      <c r="D64" s="9"/>
      <c r="E64" s="9"/>
    </row>
    <row r="65" spans="1:5" s="13" customFormat="1" ht="31.5" customHeight="1">
      <c r="A65" s="6" t="s">
        <v>86</v>
      </c>
      <c r="B65" s="9">
        <v>300892.7</v>
      </c>
      <c r="C65" s="9"/>
      <c r="D65" s="9"/>
      <c r="E65" s="9"/>
    </row>
    <row r="66" spans="1:5" s="13" customFormat="1" ht="47.25">
      <c r="A66" s="6" t="s">
        <v>82</v>
      </c>
      <c r="B66" s="9">
        <v>80684.55</v>
      </c>
      <c r="C66" s="9"/>
      <c r="D66" s="9"/>
      <c r="E66" s="9"/>
    </row>
    <row r="67" spans="1:5" s="13" customFormat="1" ht="47.25">
      <c r="A67" s="11" t="s">
        <v>83</v>
      </c>
      <c r="B67" s="9">
        <v>417155.5</v>
      </c>
      <c r="C67" s="9"/>
      <c r="D67" s="9"/>
      <c r="E67" s="9"/>
    </row>
    <row r="68" spans="1:5" s="13" customFormat="1" ht="31.5">
      <c r="A68" s="6" t="s">
        <v>22</v>
      </c>
      <c r="B68" s="9">
        <v>151900</v>
      </c>
      <c r="C68" s="9"/>
      <c r="D68" s="9"/>
      <c r="E68" s="9"/>
    </row>
    <row r="69" spans="1:5" s="13" customFormat="1" ht="47.25">
      <c r="A69" s="54" t="s">
        <v>31</v>
      </c>
      <c r="B69" s="9"/>
      <c r="C69" s="9"/>
      <c r="D69" s="9"/>
      <c r="E69" s="9"/>
    </row>
    <row r="70" spans="1:5" s="13" customFormat="1" ht="15.75">
      <c r="A70" s="49" t="s">
        <v>71</v>
      </c>
      <c r="B70" s="9"/>
      <c r="C70" s="9"/>
      <c r="D70" s="9"/>
      <c r="E70" s="9"/>
    </row>
    <row r="71" spans="1:5" s="13" customFormat="1" ht="31.5">
      <c r="A71" s="11" t="s">
        <v>84</v>
      </c>
      <c r="B71" s="9">
        <v>109600</v>
      </c>
      <c r="C71" s="9"/>
      <c r="D71" s="9"/>
      <c r="E71" s="9"/>
    </row>
    <row r="72" spans="1:5" s="13" customFormat="1" ht="31.5">
      <c r="A72" s="19" t="s">
        <v>67</v>
      </c>
      <c r="B72" s="8">
        <f>B73</f>
        <v>228000</v>
      </c>
      <c r="C72" s="9"/>
      <c r="D72" s="9"/>
      <c r="E72" s="9"/>
    </row>
    <row r="73" spans="1:5" s="13" customFormat="1" ht="47.25">
      <c r="A73" s="20" t="s">
        <v>29</v>
      </c>
      <c r="B73" s="8">
        <f>SUM(B75:B77)</f>
        <v>228000</v>
      </c>
      <c r="C73" s="8"/>
      <c r="D73" s="8"/>
      <c r="E73" s="8"/>
    </row>
    <row r="74" spans="1:5" s="13" customFormat="1" ht="15.75">
      <c r="A74" s="49" t="s">
        <v>72</v>
      </c>
      <c r="B74" s="8"/>
      <c r="C74" s="21"/>
      <c r="D74" s="21"/>
      <c r="E74" s="21"/>
    </row>
    <row r="75" spans="1:5" s="13" customFormat="1" ht="31.5">
      <c r="A75" s="6" t="s">
        <v>18</v>
      </c>
      <c r="B75" s="9">
        <v>68000</v>
      </c>
      <c r="C75" s="9"/>
      <c r="D75" s="9"/>
      <c r="E75" s="9"/>
    </row>
    <row r="76" spans="1:5" s="13" customFormat="1" ht="47.25">
      <c r="A76" s="6" t="s">
        <v>23</v>
      </c>
      <c r="B76" s="9">
        <v>90000</v>
      </c>
      <c r="C76" s="9"/>
      <c r="D76" s="9"/>
      <c r="E76" s="9"/>
    </row>
    <row r="77" spans="1:5" s="13" customFormat="1" ht="31.5">
      <c r="A77" s="6" t="s">
        <v>32</v>
      </c>
      <c r="B77" s="9">
        <v>70000</v>
      </c>
      <c r="C77" s="9"/>
      <c r="D77" s="9"/>
      <c r="E77" s="9"/>
    </row>
    <row r="78" spans="1:5" s="13" customFormat="1" ht="63">
      <c r="A78" s="55" t="s">
        <v>75</v>
      </c>
      <c r="B78" s="26">
        <f>B79</f>
        <v>179691.76</v>
      </c>
      <c r="C78" s="9"/>
      <c r="D78" s="9"/>
      <c r="E78" s="9"/>
    </row>
    <row r="79" spans="1:5" s="32" customFormat="1" ht="63">
      <c r="A79" s="20" t="s">
        <v>28</v>
      </c>
      <c r="B79" s="26">
        <v>179691.76</v>
      </c>
      <c r="C79" s="26"/>
      <c r="D79" s="26"/>
      <c r="E79" s="26"/>
    </row>
    <row r="80" spans="1:5" s="32" customFormat="1" ht="31.5">
      <c r="A80" s="49" t="s">
        <v>70</v>
      </c>
      <c r="B80" s="26"/>
      <c r="C80" s="26"/>
      <c r="D80" s="26"/>
      <c r="E80" s="26"/>
    </row>
    <row r="81" spans="1:5" s="13" customFormat="1" ht="31.5">
      <c r="A81" s="11" t="s">
        <v>41</v>
      </c>
      <c r="B81" s="28">
        <v>29506.62</v>
      </c>
      <c r="D81" s="28"/>
      <c r="E81" s="28"/>
    </row>
    <row r="82" spans="1:5" s="13" customFormat="1" ht="31.5">
      <c r="A82" s="11" t="s">
        <v>42</v>
      </c>
      <c r="B82" s="28">
        <v>29506.62</v>
      </c>
      <c r="D82" s="28"/>
      <c r="E82" s="28"/>
    </row>
    <row r="83" spans="1:5" s="13" customFormat="1" ht="31.5">
      <c r="A83" s="11" t="s">
        <v>43</v>
      </c>
      <c r="B83" s="28">
        <v>29506.62</v>
      </c>
      <c r="D83" s="28"/>
      <c r="E83" s="28"/>
    </row>
    <row r="84" spans="1:5" s="13" customFormat="1" ht="31.5">
      <c r="A84" s="11" t="s">
        <v>44</v>
      </c>
      <c r="B84" s="28">
        <v>29506.62</v>
      </c>
      <c r="D84" s="28"/>
      <c r="E84" s="28"/>
    </row>
    <row r="85" spans="1:5" s="13" customFormat="1" ht="31.5">
      <c r="A85" s="11" t="s">
        <v>45</v>
      </c>
      <c r="B85" s="28">
        <v>61665.28</v>
      </c>
      <c r="D85" s="28"/>
      <c r="E85" s="28"/>
    </row>
    <row r="86" spans="1:5" s="13" customFormat="1" ht="15.75">
      <c r="A86" s="11"/>
      <c r="B86" s="28"/>
      <c r="D86" s="28"/>
      <c r="E86" s="28"/>
    </row>
    <row r="87" spans="1:6" s="13" customFormat="1" ht="63">
      <c r="A87" s="19" t="s">
        <v>73</v>
      </c>
      <c r="B87" s="26">
        <f>B88</f>
        <v>53153</v>
      </c>
      <c r="C87" s="33"/>
      <c r="D87" s="34"/>
      <c r="E87" s="34"/>
      <c r="F87" s="35"/>
    </row>
    <row r="88" spans="1:5" s="13" customFormat="1" ht="47.25">
      <c r="A88" s="15" t="s">
        <v>25</v>
      </c>
      <c r="B88" s="26">
        <f>B90</f>
        <v>53153</v>
      </c>
      <c r="C88" s="26"/>
      <c r="D88" s="26"/>
      <c r="E88" s="34"/>
    </row>
    <row r="89" spans="1:5" s="13" customFormat="1" ht="15.75">
      <c r="A89" s="49" t="s">
        <v>74</v>
      </c>
      <c r="B89" s="26"/>
      <c r="C89" s="33"/>
      <c r="D89" s="34"/>
      <c r="E89" s="34"/>
    </row>
    <row r="90" spans="1:6" s="13" customFormat="1" ht="47.25">
      <c r="A90" s="11" t="s">
        <v>96</v>
      </c>
      <c r="B90" s="28">
        <v>53153</v>
      </c>
      <c r="C90" s="33"/>
      <c r="D90" s="34"/>
      <c r="E90" s="34"/>
      <c r="F90" s="35" t="s">
        <v>40</v>
      </c>
    </row>
    <row r="91" spans="1:5" s="13" customFormat="1" ht="31.5">
      <c r="A91" s="19" t="s">
        <v>76</v>
      </c>
      <c r="B91" s="26">
        <f>B92</f>
        <v>300000</v>
      </c>
      <c r="C91" s="28"/>
      <c r="D91" s="34"/>
      <c r="E91" s="34"/>
    </row>
    <row r="92" spans="1:5" s="13" customFormat="1" ht="47.25">
      <c r="A92" s="20" t="s">
        <v>53</v>
      </c>
      <c r="B92" s="26">
        <f>B94</f>
        <v>300000</v>
      </c>
      <c r="C92" s="26"/>
      <c r="D92" s="34"/>
      <c r="E92" s="34"/>
    </row>
    <row r="93" spans="1:5" s="13" customFormat="1" ht="31.5">
      <c r="A93" s="56" t="s">
        <v>77</v>
      </c>
      <c r="B93" s="26"/>
      <c r="C93" s="26"/>
      <c r="D93" s="34"/>
      <c r="E93" s="34"/>
    </row>
    <row r="94" spans="1:5" s="13" customFormat="1" ht="31.5">
      <c r="A94" s="11" t="s">
        <v>90</v>
      </c>
      <c r="B94" s="28">
        <v>300000</v>
      </c>
      <c r="C94" s="28"/>
      <c r="D94" s="34"/>
      <c r="E94" s="34"/>
    </row>
    <row r="95" spans="1:5" s="13" customFormat="1" ht="31.5">
      <c r="A95" s="19" t="s">
        <v>54</v>
      </c>
      <c r="B95" s="26">
        <f>B98</f>
        <v>46372.6</v>
      </c>
      <c r="C95" s="28"/>
      <c r="D95" s="34"/>
      <c r="E95" s="34"/>
    </row>
    <row r="96" spans="1:5" s="13" customFormat="1" ht="31.5">
      <c r="A96" s="20" t="s">
        <v>55</v>
      </c>
      <c r="B96" s="28"/>
      <c r="C96" s="28"/>
      <c r="D96" s="34"/>
      <c r="E96" s="34"/>
    </row>
    <row r="97" spans="1:5" s="13" customFormat="1" ht="15.75">
      <c r="A97" s="56" t="s">
        <v>78</v>
      </c>
      <c r="B97" s="28"/>
      <c r="C97" s="28"/>
      <c r="D97" s="34"/>
      <c r="E97" s="34"/>
    </row>
    <row r="98" spans="1:247" s="13" customFormat="1" ht="31.5">
      <c r="A98" s="48" t="s">
        <v>56</v>
      </c>
      <c r="B98" s="23">
        <v>46372.6</v>
      </c>
      <c r="C98" s="24"/>
      <c r="D98" s="8"/>
      <c r="E98" s="8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19"/>
      <c r="FY98" s="19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  <c r="GM98" s="19"/>
      <c r="GN98" s="19"/>
      <c r="GO98" s="19"/>
      <c r="GP98" s="19"/>
      <c r="GQ98" s="19"/>
      <c r="GR98" s="19"/>
      <c r="GS98" s="19"/>
      <c r="GT98" s="19"/>
      <c r="GU98" s="19"/>
      <c r="GV98" s="19"/>
      <c r="GW98" s="19"/>
      <c r="GX98" s="19"/>
      <c r="GY98" s="19"/>
      <c r="GZ98" s="19"/>
      <c r="HA98" s="19"/>
      <c r="HB98" s="19"/>
      <c r="HC98" s="19"/>
      <c r="HD98" s="19"/>
      <c r="HE98" s="19"/>
      <c r="HF98" s="19"/>
      <c r="HG98" s="19"/>
      <c r="HH98" s="19"/>
      <c r="HI98" s="19"/>
      <c r="HJ98" s="19"/>
      <c r="HK98" s="19"/>
      <c r="HL98" s="19"/>
      <c r="HM98" s="19"/>
      <c r="HN98" s="19"/>
      <c r="HO98" s="19"/>
      <c r="HP98" s="19"/>
      <c r="HQ98" s="19"/>
      <c r="HR98" s="19"/>
      <c r="HS98" s="19"/>
      <c r="HT98" s="19"/>
      <c r="HU98" s="19"/>
      <c r="HV98" s="19"/>
      <c r="HW98" s="19"/>
      <c r="HX98" s="19"/>
      <c r="HY98" s="19"/>
      <c r="HZ98" s="19"/>
      <c r="IA98" s="19"/>
      <c r="IB98" s="19"/>
      <c r="IC98" s="19"/>
      <c r="ID98" s="19"/>
      <c r="IE98" s="19"/>
      <c r="IF98" s="19"/>
      <c r="IG98" s="19"/>
      <c r="IH98" s="19"/>
      <c r="II98" s="19"/>
      <c r="IJ98" s="19"/>
      <c r="IK98" s="19"/>
      <c r="IL98" s="19"/>
      <c r="IM98" s="19"/>
    </row>
    <row r="99" spans="1:5" s="13" customFormat="1" ht="15.75">
      <c r="A99" s="10" t="s">
        <v>1</v>
      </c>
      <c r="B99" s="9"/>
      <c r="C99" s="9"/>
      <c r="D99" s="9"/>
      <c r="E99" s="9"/>
    </row>
    <row r="100" spans="1:5" s="13" customFormat="1" ht="15.75">
      <c r="A100" s="11" t="s">
        <v>57</v>
      </c>
      <c r="B100" s="25"/>
      <c r="C100" s="25"/>
      <c r="D100" s="25"/>
      <c r="E100" s="25"/>
    </row>
    <row r="101" spans="1:5" s="13" customFormat="1" ht="15.75">
      <c r="A101" s="11" t="s">
        <v>50</v>
      </c>
      <c r="B101" s="9"/>
      <c r="C101" s="9"/>
      <c r="D101" s="9"/>
      <c r="E101" s="9"/>
    </row>
    <row r="102" spans="1:5" s="13" customFormat="1" ht="15.75">
      <c r="A102" s="11" t="s">
        <v>58</v>
      </c>
      <c r="B102" s="24"/>
      <c r="C102" s="24"/>
      <c r="D102" s="24"/>
      <c r="E102" s="24"/>
    </row>
    <row r="103" spans="1:5" s="13" customFormat="1" ht="15.75">
      <c r="A103" s="11" t="s">
        <v>59</v>
      </c>
      <c r="B103" s="9"/>
      <c r="C103" s="9"/>
      <c r="D103" s="9"/>
      <c r="E103" s="9"/>
    </row>
    <row r="104" spans="1:5" s="13" customFormat="1" ht="31.5">
      <c r="A104" s="15" t="s">
        <v>64</v>
      </c>
      <c r="B104" s="26">
        <f>B107</f>
        <v>227588.1</v>
      </c>
      <c r="C104" s="28"/>
      <c r="D104" s="34"/>
      <c r="E104" s="34"/>
    </row>
    <row r="105" spans="1:5" s="13" customFormat="1" ht="15.75">
      <c r="A105" s="20" t="s">
        <v>87</v>
      </c>
      <c r="B105" s="28"/>
      <c r="C105" s="28"/>
      <c r="D105" s="34"/>
      <c r="E105" s="34"/>
    </row>
    <row r="106" spans="1:5" s="13" customFormat="1" ht="15.75">
      <c r="A106" s="56" t="s">
        <v>88</v>
      </c>
      <c r="B106" s="28"/>
      <c r="C106" s="28"/>
      <c r="D106" s="34"/>
      <c r="E106" s="34"/>
    </row>
    <row r="107" spans="1:5" s="13" customFormat="1" ht="47.25">
      <c r="A107" s="48" t="s">
        <v>89</v>
      </c>
      <c r="B107" s="23">
        <v>227588.1</v>
      </c>
      <c r="C107" s="28"/>
      <c r="D107" s="34"/>
      <c r="E107" s="34"/>
    </row>
    <row r="108" spans="1:5" s="13" customFormat="1" ht="15.75">
      <c r="A108" s="11"/>
      <c r="B108" s="28"/>
      <c r="C108" s="28"/>
      <c r="D108" s="34"/>
      <c r="E108" s="34"/>
    </row>
    <row r="109" spans="2:5" s="13" customFormat="1" ht="15.75">
      <c r="B109" s="9"/>
      <c r="C109" s="9"/>
      <c r="D109" s="9"/>
      <c r="E109" s="9"/>
    </row>
  </sheetData>
  <sheetProtection/>
  <mergeCells count="3">
    <mergeCell ref="A2:E2"/>
    <mergeCell ref="A1:E1"/>
    <mergeCell ref="A3:E3"/>
  </mergeCells>
  <printOptions gridLines="1" horizontalCentered="1"/>
  <pageMargins left="0.1968503937007874" right="0.1968503937007874" top="0.5905511811023623" bottom="0.1968503937007874" header="0.1968503937007874" footer="0.03937007874015748"/>
  <pageSetup horizontalDpi="600" verticalDpi="600" orientation="portrait" paperSize="9" scale="88" r:id="rId1"/>
  <headerFooter>
    <oddHeader>&amp;C&amp;P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2015-04-29T13:23:59Z</cp:lastPrinted>
  <dcterms:created xsi:type="dcterms:W3CDTF">2011-03-10T08:04:45Z</dcterms:created>
  <dcterms:modified xsi:type="dcterms:W3CDTF">2015-06-15T07:50:54Z</dcterms:modified>
  <cp:category/>
  <cp:version/>
  <cp:contentType/>
  <cp:contentStatus/>
</cp:coreProperties>
</file>