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СО-А разбивка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<sst xmlns="http://schemas.openxmlformats.org/spreadsheetml/2006/main" count="91" uniqueCount="33">
  <si>
    <t>Таблица №1</t>
  </si>
  <si>
    <t>Наименование показателя</t>
  </si>
  <si>
    <t>Республика Северная Осетия-Алания</t>
  </si>
  <si>
    <t>отклонение</t>
  </si>
  <si>
    <t>∑</t>
  </si>
  <si>
    <t>уд. вес  в общем показателе, %</t>
  </si>
  <si>
    <t>(+) (-)</t>
  </si>
  <si>
    <t>по уд. весу, %</t>
  </si>
  <si>
    <t>средние</t>
  </si>
  <si>
    <t>малые</t>
  </si>
  <si>
    <t>микро-</t>
  </si>
  <si>
    <t>индивидуальные предприниматели</t>
  </si>
  <si>
    <t>2. Среднесписочная численность работников (без внешних совместителей), всего, чел., в т.ч.:</t>
  </si>
  <si>
    <t xml:space="preserve">3.Средняя з/п работников списочного состава, всего, тыс. руб., в т.ч.: </t>
  </si>
  <si>
    <t>4. Отгружено товаров собственного производства, выполнено работ и услуг, всего, тыс.руб., в т.ч.:</t>
  </si>
  <si>
    <t>5. Оборот субъектов предпринимательства, всего, тыс.руб., в т.ч.:</t>
  </si>
  <si>
    <t>6. Объем инвестиций в основной капитал в фактических ценах, всего, тыс. руб., в т.ч.:</t>
  </si>
  <si>
    <t>7. Средний объем инвестиций    на 1 предприятие, всего, тыс. руб., в т.ч.:</t>
  </si>
  <si>
    <t xml:space="preserve"> - </t>
  </si>
  <si>
    <t>8. Численность населения (на конец периода), чел.</t>
  </si>
  <si>
    <t>9. Количество малых и средних предприятий на 1000 жителей постоянного населения РСО-А, ед.</t>
  </si>
  <si>
    <t>1. Количество субъектов предпринимательства, всего, ед., в т.ч.:</t>
  </si>
  <si>
    <t xml:space="preserve"> </t>
  </si>
  <si>
    <t>Основные показатели деятельности субъектов малого и среднего предпринимательства Республики Северная Осетия-Алания за 2011-2012 гг.</t>
  </si>
  <si>
    <t>Темп роста 2012 в % к 2011</t>
  </si>
  <si>
    <t>2011г.</t>
  </si>
  <si>
    <t>2012г.</t>
  </si>
  <si>
    <t>10.Количество субъектов малого и среднего предпринимательства на 1000 жителей постоянного населения РСО-А, ед.</t>
  </si>
  <si>
    <t>11. Валовый региональный продукт, млн. руб.</t>
  </si>
  <si>
    <t>12. Доля выпуска продукции малых и средних предприятий в общем объеме ВРП, %</t>
  </si>
  <si>
    <t>13. Доля продукции малых предприятий в общем объеме ВРП, %</t>
  </si>
  <si>
    <t>14. Среднесписочная численность работников (без внешних совместителей) всех предприятий и организаций, чел.</t>
  </si>
  <si>
    <t>15. Доля среднесписочной численности работников малых и средних предприятий в среднесписочной численности всех предприятий и организаций РСО-А (без внешних совместителей), %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</si>
</sst>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0.000"/>
    <numFmt numFmtId="184" formatCode="0.0000"/>
    <numFmt numFmtId="185" formatCode="[$-FC19]d\ mmmm\ yyyy\ &quot;г.&quot;"/>
    <numFmt numFmtId="186" formatCode="0.00000000"/>
    <numFmt numFmtId="187" formatCode="0.0000000"/>
    <numFmt numFmtId="188" formatCode="0.000000"/>
    <numFmt numFmtId="189" formatCode="0.00000"/>
  </numFmts>
  <fonts count="48">
    <font>
      <sz val="10"/>
      <name val="Arial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80" fontId="8" fillId="0" borderId="10" xfId="0" applyNumberFormat="1" applyFont="1" applyBorder="1" applyAlignment="1">
      <alignment horizontal="center" vertical="center"/>
    </xf>
    <xf numFmtId="180" fontId="8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0" xfId="0" applyNumberFormat="1" applyBorder="1" applyAlignment="1">
      <alignment/>
    </xf>
    <xf numFmtId="180" fontId="5" fillId="0" borderId="11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8" fillId="0" borderId="19" xfId="0" applyNumberFormat="1" applyFont="1" applyFill="1" applyBorder="1" applyAlignment="1">
      <alignment horizontal="center" vertical="center"/>
    </xf>
    <xf numFmtId="180" fontId="8" fillId="0" borderId="19" xfId="0" applyNumberFormat="1" applyFont="1" applyBorder="1" applyAlignment="1">
      <alignment horizontal="center" vertical="center"/>
    </xf>
    <xf numFmtId="180" fontId="8" fillId="0" borderId="16" xfId="0" applyNumberFormat="1" applyFont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11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80" fontId="5" fillId="0" borderId="20" xfId="0" applyNumberFormat="1" applyFont="1" applyBorder="1" applyAlignment="1">
      <alignment horizontal="center" vertical="center"/>
    </xf>
    <xf numFmtId="180" fontId="13" fillId="0" borderId="13" xfId="0" applyNumberFormat="1" applyFont="1" applyFill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180" fontId="13" fillId="0" borderId="12" xfId="0" applyNumberFormat="1" applyFont="1" applyBorder="1" applyAlignment="1">
      <alignment horizontal="center" vertical="center"/>
    </xf>
    <xf numFmtId="180" fontId="13" fillId="0" borderId="13" xfId="0" applyNumberFormat="1" applyFont="1" applyBorder="1" applyAlignment="1">
      <alignment horizontal="center" vertical="center"/>
    </xf>
    <xf numFmtId="180" fontId="0" fillId="0" borderId="0" xfId="0" applyNumberForma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wrapText="1"/>
    </xf>
    <xf numFmtId="180" fontId="5" fillId="0" borderId="24" xfId="0" applyNumberFormat="1" applyFont="1" applyBorder="1" applyAlignment="1">
      <alignment horizontal="center" vertical="center"/>
    </xf>
    <xf numFmtId="180" fontId="5" fillId="0" borderId="25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81" fontId="7" fillId="33" borderId="13" xfId="0" applyNumberFormat="1" applyFont="1" applyFill="1" applyBorder="1" applyAlignment="1">
      <alignment horizontal="center" vertical="center"/>
    </xf>
    <xf numFmtId="181" fontId="8" fillId="0" borderId="20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81" fontId="8" fillId="0" borderId="12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7" fillId="0" borderId="27" xfId="0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Fill="1" applyBorder="1" applyAlignment="1">
      <alignment/>
    </xf>
    <xf numFmtId="0" fontId="8" fillId="0" borderId="29" xfId="0" applyFont="1" applyBorder="1" applyAlignment="1">
      <alignment vertical="center" wrapText="1"/>
    </xf>
    <xf numFmtId="0" fontId="7" fillId="0" borderId="30" xfId="0" applyFont="1" applyBorder="1" applyAlignment="1">
      <alignment/>
    </xf>
    <xf numFmtId="0" fontId="8" fillId="33" borderId="26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8" fillId="0" borderId="26" xfId="0" applyFont="1" applyFill="1" applyBorder="1" applyAlignment="1">
      <alignment vertical="center"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180" fontId="8" fillId="0" borderId="32" xfId="0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center" vertical="center"/>
    </xf>
    <xf numFmtId="181" fontId="7" fillId="0" borderId="13" xfId="0" applyNumberFormat="1" applyFont="1" applyBorder="1" applyAlignment="1">
      <alignment horizontal="center" vertical="center"/>
    </xf>
    <xf numFmtId="181" fontId="7" fillId="0" borderId="31" xfId="0" applyNumberFormat="1" applyFont="1" applyBorder="1" applyAlignment="1">
      <alignment horizontal="center" vertical="center"/>
    </xf>
    <xf numFmtId="181" fontId="7" fillId="0" borderId="14" xfId="0" applyNumberFormat="1" applyFont="1" applyBorder="1" applyAlignment="1">
      <alignment horizontal="center" vertical="center"/>
    </xf>
    <xf numFmtId="181" fontId="5" fillId="0" borderId="20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180" fontId="5" fillId="0" borderId="33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 wrapText="1"/>
    </xf>
    <xf numFmtId="180" fontId="7" fillId="0" borderId="31" xfId="0" applyNumberFormat="1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80" fontId="13" fillId="0" borderId="31" xfId="0" applyNumberFormat="1" applyFont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1" fontId="8" fillId="0" borderId="13" xfId="0" applyNumberFormat="1" applyFont="1" applyBorder="1" applyAlignment="1">
      <alignment horizontal="center" vertical="center"/>
    </xf>
    <xf numFmtId="181" fontId="8" fillId="0" borderId="14" xfId="0" applyNumberFormat="1" applyFont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  <xf numFmtId="180" fontId="5" fillId="0" borderId="35" xfId="0" applyNumberFormat="1" applyFont="1" applyBorder="1" applyAlignment="1">
      <alignment horizontal="center" vertical="center"/>
    </xf>
    <xf numFmtId="180" fontId="5" fillId="0" borderId="36" xfId="0" applyNumberFormat="1" applyFont="1" applyBorder="1" applyAlignment="1">
      <alignment horizontal="center" vertical="center"/>
    </xf>
    <xf numFmtId="180" fontId="5" fillId="0" borderId="37" xfId="0" applyNumberFormat="1" applyFont="1" applyBorder="1" applyAlignment="1">
      <alignment horizontal="center" vertical="center"/>
    </xf>
    <xf numFmtId="180" fontId="5" fillId="0" borderId="38" xfId="0" applyNumberFormat="1" applyFont="1" applyBorder="1" applyAlignment="1">
      <alignment horizontal="center" vertical="center"/>
    </xf>
    <xf numFmtId="181" fontId="8" fillId="0" borderId="39" xfId="0" applyNumberFormat="1" applyFont="1" applyBorder="1" applyAlignment="1">
      <alignment horizontal="center" vertical="center"/>
    </xf>
    <xf numFmtId="180" fontId="8" fillId="0" borderId="40" xfId="0" applyNumberFormat="1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80" fontId="5" fillId="0" borderId="41" xfId="0" applyNumberFormat="1" applyFont="1" applyBorder="1" applyAlignment="1">
      <alignment horizontal="center" vertical="center"/>
    </xf>
    <xf numFmtId="180" fontId="5" fillId="0" borderId="4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7" fillId="0" borderId="14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180" fontId="5" fillId="0" borderId="45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81" fontId="0" fillId="0" borderId="0" xfId="0" applyNumberFormat="1" applyFill="1" applyBorder="1" applyAlignment="1">
      <alignment/>
    </xf>
    <xf numFmtId="4" fontId="13" fillId="0" borderId="13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0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181" fontId="8" fillId="0" borderId="31" xfId="0" applyNumberFormat="1" applyFont="1" applyBorder="1" applyAlignment="1">
      <alignment horizontal="center" vertical="center"/>
    </xf>
    <xf numFmtId="181" fontId="7" fillId="0" borderId="2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Border="1" applyAlignment="1">
      <alignment/>
    </xf>
    <xf numFmtId="180" fontId="5" fillId="0" borderId="4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0" fontId="7" fillId="0" borderId="4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center" vertical="center"/>
    </xf>
    <xf numFmtId="180" fontId="5" fillId="0" borderId="3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0" fontId="7" fillId="0" borderId="14" xfId="0" applyNumberFormat="1" applyFont="1" applyFill="1" applyBorder="1" applyAlignment="1">
      <alignment horizontal="center" vertical="center"/>
    </xf>
    <xf numFmtId="180" fontId="9" fillId="33" borderId="36" xfId="0" applyNumberFormat="1" applyFont="1" applyFill="1" applyBorder="1" applyAlignment="1">
      <alignment horizontal="center" vertical="center"/>
    </xf>
    <xf numFmtId="180" fontId="7" fillId="33" borderId="41" xfId="0" applyNumberFormat="1" applyFont="1" applyFill="1" applyBorder="1" applyAlignment="1">
      <alignment horizontal="center" vertical="center"/>
    </xf>
    <xf numFmtId="180" fontId="7" fillId="0" borderId="42" xfId="0" applyNumberFormat="1" applyFont="1" applyFill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right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180" fontId="13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45.00390625" style="0" customWidth="1"/>
    <col min="2" max="2" width="14.421875" style="0" customWidth="1"/>
    <col min="3" max="3" width="12.8515625" style="0" customWidth="1"/>
    <col min="4" max="4" width="15.28125" style="0" customWidth="1"/>
    <col min="5" max="5" width="12.28125" style="0" customWidth="1"/>
    <col min="6" max="6" width="13.7109375" style="0" customWidth="1"/>
    <col min="7" max="7" width="10.7109375" style="0" customWidth="1"/>
    <col min="8" max="8" width="10.57421875" style="0" customWidth="1"/>
    <col min="9" max="9" width="16.00390625" style="0" customWidth="1"/>
    <col min="10" max="10" width="10.57421875" style="0" customWidth="1"/>
  </cols>
  <sheetData>
    <row r="1" spans="7:9" ht="15.75" customHeight="1" thickBot="1">
      <c r="G1" s="177" t="s">
        <v>0</v>
      </c>
      <c r="H1" s="177"/>
      <c r="I1" s="1"/>
    </row>
    <row r="2" spans="1:9" ht="12.75" customHeight="1">
      <c r="A2" s="178" t="s">
        <v>23</v>
      </c>
      <c r="B2" s="179"/>
      <c r="C2" s="179"/>
      <c r="D2" s="179"/>
      <c r="E2" s="179"/>
      <c r="F2" s="179"/>
      <c r="G2" s="179"/>
      <c r="H2" s="180"/>
      <c r="I2" s="2"/>
    </row>
    <row r="3" spans="1:9" ht="38.25" customHeight="1" thickBot="1">
      <c r="A3" s="181"/>
      <c r="B3" s="182"/>
      <c r="C3" s="182"/>
      <c r="D3" s="182"/>
      <c r="E3" s="182"/>
      <c r="F3" s="182"/>
      <c r="G3" s="182"/>
      <c r="H3" s="183"/>
      <c r="I3" s="3"/>
    </row>
    <row r="4" spans="1:9" ht="20.25" customHeight="1" thickBot="1">
      <c r="A4" s="184" t="s">
        <v>1</v>
      </c>
      <c r="B4" s="186" t="s">
        <v>2</v>
      </c>
      <c r="C4" s="187"/>
      <c r="D4" s="187"/>
      <c r="E4" s="187"/>
      <c r="F4" s="187"/>
      <c r="G4" s="187"/>
      <c r="H4" s="188"/>
      <c r="I4" s="4"/>
    </row>
    <row r="5" spans="1:9" ht="18.75" customHeight="1" thickBot="1">
      <c r="A5" s="184"/>
      <c r="B5" s="189" t="s">
        <v>25</v>
      </c>
      <c r="C5" s="189"/>
      <c r="D5" s="194" t="s">
        <v>26</v>
      </c>
      <c r="E5" s="195"/>
      <c r="F5" s="190" t="s">
        <v>3</v>
      </c>
      <c r="G5" s="191"/>
      <c r="H5" s="192" t="s">
        <v>24</v>
      </c>
      <c r="I5" s="5"/>
    </row>
    <row r="6" spans="1:9" ht="45.75" customHeight="1" thickBot="1">
      <c r="A6" s="185"/>
      <c r="B6" s="51" t="s">
        <v>4</v>
      </c>
      <c r="C6" s="54" t="s">
        <v>5</v>
      </c>
      <c r="D6" s="52" t="s">
        <v>4</v>
      </c>
      <c r="E6" s="54" t="s">
        <v>5</v>
      </c>
      <c r="F6" s="117" t="s">
        <v>6</v>
      </c>
      <c r="G6" s="118" t="s">
        <v>7</v>
      </c>
      <c r="H6" s="193"/>
      <c r="I6" s="6"/>
    </row>
    <row r="7" spans="1:9" ht="42" customHeight="1">
      <c r="A7" s="67" t="s">
        <v>21</v>
      </c>
      <c r="B7" s="57">
        <f>B8+B9+B10+B11</f>
        <v>23023</v>
      </c>
      <c r="C7" s="18">
        <v>100</v>
      </c>
      <c r="D7" s="53">
        <f>D8+D9+D10+D11</f>
        <v>23475</v>
      </c>
      <c r="E7" s="19">
        <v>100</v>
      </c>
      <c r="F7" s="57">
        <f aca="true" t="shared" si="0" ref="F7:F15">D7-B7</f>
        <v>452</v>
      </c>
      <c r="G7" s="114">
        <f aca="true" t="shared" si="1" ref="G7:G15">E7-C7</f>
        <v>0</v>
      </c>
      <c r="H7" s="105">
        <f aca="true" t="shared" si="2" ref="H7:H15">D7/B7*100</f>
        <v>101.96325413716718</v>
      </c>
      <c r="I7" s="6"/>
    </row>
    <row r="8" spans="1:11" s="8" customFormat="1" ht="12" customHeight="1">
      <c r="A8" s="68" t="s">
        <v>8</v>
      </c>
      <c r="B8" s="35">
        <v>45</v>
      </c>
      <c r="C8" s="26">
        <v>0.2</v>
      </c>
      <c r="D8" s="39">
        <v>24</v>
      </c>
      <c r="E8" s="102">
        <v>0.1</v>
      </c>
      <c r="F8" s="112">
        <f t="shared" si="0"/>
        <v>-21</v>
      </c>
      <c r="G8" s="103">
        <f t="shared" si="1"/>
        <v>-0.1</v>
      </c>
      <c r="H8" s="115">
        <f t="shared" si="2"/>
        <v>53.333333333333336</v>
      </c>
      <c r="I8" s="123"/>
      <c r="K8" s="143"/>
    </row>
    <row r="9" spans="1:9" ht="14.25" customHeight="1">
      <c r="A9" s="69" t="s">
        <v>9</v>
      </c>
      <c r="B9" s="36">
        <v>431</v>
      </c>
      <c r="C9" s="27">
        <v>1.9</v>
      </c>
      <c r="D9" s="40">
        <v>508</v>
      </c>
      <c r="E9" s="103">
        <v>2.1</v>
      </c>
      <c r="F9" s="112">
        <f t="shared" si="0"/>
        <v>77</v>
      </c>
      <c r="G9" s="103">
        <f t="shared" si="1"/>
        <v>0.20000000000000018</v>
      </c>
      <c r="H9" s="115">
        <f t="shared" si="2"/>
        <v>117.86542923433873</v>
      </c>
      <c r="I9" s="6"/>
    </row>
    <row r="10" spans="1:9" ht="13.5" customHeight="1">
      <c r="A10" s="69" t="s">
        <v>10</v>
      </c>
      <c r="B10" s="77">
        <v>4416</v>
      </c>
      <c r="C10" s="27">
        <v>19.2</v>
      </c>
      <c r="D10" s="40">
        <v>5672</v>
      </c>
      <c r="E10" s="103">
        <v>24.2</v>
      </c>
      <c r="F10" s="112">
        <f t="shared" si="0"/>
        <v>1256</v>
      </c>
      <c r="G10" s="103">
        <f t="shared" si="1"/>
        <v>5</v>
      </c>
      <c r="H10" s="115">
        <f t="shared" si="2"/>
        <v>128.44202898550725</v>
      </c>
      <c r="I10" s="144"/>
    </row>
    <row r="11" spans="1:10" ht="13.5" customHeight="1" thickBot="1">
      <c r="A11" s="70" t="s">
        <v>11</v>
      </c>
      <c r="B11" s="78">
        <v>18131</v>
      </c>
      <c r="C11" s="79">
        <v>78.7</v>
      </c>
      <c r="D11" s="41">
        <v>17271</v>
      </c>
      <c r="E11" s="104">
        <v>73.6</v>
      </c>
      <c r="F11" s="113">
        <f t="shared" si="0"/>
        <v>-860</v>
      </c>
      <c r="G11" s="104">
        <f t="shared" si="1"/>
        <v>-5.1000000000000085</v>
      </c>
      <c r="H11" s="116">
        <f t="shared" si="2"/>
        <v>95.25674259555458</v>
      </c>
      <c r="I11" s="17"/>
      <c r="J11" s="49"/>
    </row>
    <row r="12" spans="1:9" ht="45.75" customHeight="1">
      <c r="A12" s="71" t="s">
        <v>12</v>
      </c>
      <c r="B12" s="80">
        <v>25449</v>
      </c>
      <c r="C12" s="20">
        <f>B12/B12*100</f>
        <v>100</v>
      </c>
      <c r="D12" s="38">
        <f>D13+D14+D15</f>
        <v>26847</v>
      </c>
      <c r="E12" s="22">
        <v>100</v>
      </c>
      <c r="F12" s="80">
        <f t="shared" si="0"/>
        <v>1398</v>
      </c>
      <c r="G12" s="119">
        <f t="shared" si="1"/>
        <v>0</v>
      </c>
      <c r="H12" s="106">
        <f t="shared" si="2"/>
        <v>105.49333962041732</v>
      </c>
      <c r="I12" s="6"/>
    </row>
    <row r="13" spans="1:9" s="8" customFormat="1" ht="13.5" customHeight="1">
      <c r="A13" s="68" t="s">
        <v>8</v>
      </c>
      <c r="B13" s="81">
        <v>4363</v>
      </c>
      <c r="C13" s="26">
        <v>17.1</v>
      </c>
      <c r="D13" s="39">
        <v>3384</v>
      </c>
      <c r="E13" s="102">
        <f>D13/D12*100</f>
        <v>12.604760308414347</v>
      </c>
      <c r="F13" s="112">
        <f t="shared" si="0"/>
        <v>-979</v>
      </c>
      <c r="G13" s="103">
        <f t="shared" si="1"/>
        <v>-4.495239691585654</v>
      </c>
      <c r="H13" s="115">
        <f t="shared" si="2"/>
        <v>77.56131102452441</v>
      </c>
      <c r="I13" s="7"/>
    </row>
    <row r="14" spans="1:9" ht="13.5" customHeight="1">
      <c r="A14" s="69" t="s">
        <v>9</v>
      </c>
      <c r="B14" s="77">
        <v>10811</v>
      </c>
      <c r="C14" s="27">
        <v>42.5</v>
      </c>
      <c r="D14" s="40">
        <v>12436</v>
      </c>
      <c r="E14" s="103">
        <f>D14/D12*100</f>
        <v>46.32174917122956</v>
      </c>
      <c r="F14" s="112">
        <f t="shared" si="0"/>
        <v>1625</v>
      </c>
      <c r="G14" s="103">
        <f t="shared" si="1"/>
        <v>3.8217491712295626</v>
      </c>
      <c r="H14" s="115">
        <f t="shared" si="2"/>
        <v>115.03098695772825</v>
      </c>
      <c r="I14" s="6"/>
    </row>
    <row r="15" spans="1:9" ht="14.25" customHeight="1" thickBot="1">
      <c r="A15" s="72" t="s">
        <v>10</v>
      </c>
      <c r="B15" s="82">
        <v>10275</v>
      </c>
      <c r="C15" s="83">
        <v>40.4</v>
      </c>
      <c r="D15" s="41">
        <v>11027</v>
      </c>
      <c r="E15" s="104">
        <f>D15/D12*100</f>
        <v>41.073490520356096</v>
      </c>
      <c r="F15" s="113">
        <f t="shared" si="0"/>
        <v>752</v>
      </c>
      <c r="G15" s="104">
        <f t="shared" si="1"/>
        <v>0.673490520356097</v>
      </c>
      <c r="H15" s="116">
        <f t="shared" si="2"/>
        <v>107.31873479318735</v>
      </c>
      <c r="I15" s="17"/>
    </row>
    <row r="16" spans="1:9" s="8" customFormat="1" ht="33" customHeight="1">
      <c r="A16" s="73" t="s">
        <v>13</v>
      </c>
      <c r="B16" s="84"/>
      <c r="C16" s="58"/>
      <c r="D16" s="42"/>
      <c r="E16" s="32"/>
      <c r="F16" s="110"/>
      <c r="G16" s="111"/>
      <c r="H16" s="172"/>
      <c r="I16" s="7"/>
    </row>
    <row r="17" spans="1:9" s="8" customFormat="1" ht="16.5" customHeight="1">
      <c r="A17" s="74" t="s">
        <v>8</v>
      </c>
      <c r="B17" s="59">
        <v>7.6</v>
      </c>
      <c r="C17" s="23" t="s">
        <v>18</v>
      </c>
      <c r="D17" s="39">
        <v>9.6</v>
      </c>
      <c r="E17" s="33" t="s">
        <v>18</v>
      </c>
      <c r="F17" s="59">
        <f>D17-B17</f>
        <v>2</v>
      </c>
      <c r="G17" s="23" t="s">
        <v>18</v>
      </c>
      <c r="H17" s="173">
        <f>D17/B17*100</f>
        <v>126.3157894736842</v>
      </c>
      <c r="I17" s="7"/>
    </row>
    <row r="18" spans="1:9" ht="16.5" customHeight="1">
      <c r="A18" s="74" t="s">
        <v>9</v>
      </c>
      <c r="B18" s="60">
        <v>8</v>
      </c>
      <c r="C18" s="23" t="s">
        <v>18</v>
      </c>
      <c r="D18" s="40">
        <v>8.3</v>
      </c>
      <c r="E18" s="33" t="s">
        <v>18</v>
      </c>
      <c r="F18" s="60">
        <f aca="true" t="shared" si="3" ref="F18:F24">D18-B18</f>
        <v>0.3000000000000007</v>
      </c>
      <c r="G18" s="23" t="s">
        <v>18</v>
      </c>
      <c r="H18" s="173">
        <f>D18/B18*100</f>
        <v>103.75000000000001</v>
      </c>
      <c r="I18" s="6"/>
    </row>
    <row r="19" spans="1:9" ht="15.75" customHeight="1" thickBot="1">
      <c r="A19" s="70" t="s">
        <v>10</v>
      </c>
      <c r="B19" s="157">
        <v>9.8</v>
      </c>
      <c r="C19" s="24" t="s">
        <v>18</v>
      </c>
      <c r="D19" s="196">
        <v>3</v>
      </c>
      <c r="E19" s="170" t="s">
        <v>18</v>
      </c>
      <c r="F19" s="171">
        <f t="shared" si="3"/>
        <v>-6.800000000000001</v>
      </c>
      <c r="G19" s="24" t="s">
        <v>18</v>
      </c>
      <c r="H19" s="174">
        <f>D19/B19*100</f>
        <v>30.61224489795918</v>
      </c>
      <c r="I19" s="6"/>
    </row>
    <row r="20" spans="1:9" ht="44.25" customHeight="1">
      <c r="A20" s="71" t="s">
        <v>14</v>
      </c>
      <c r="B20" s="61">
        <v>15463997.2</v>
      </c>
      <c r="C20" s="28">
        <f>B20/B20*100</f>
        <v>100</v>
      </c>
      <c r="D20" s="43">
        <f>D21+D22+D23</f>
        <v>16648055.9</v>
      </c>
      <c r="E20" s="20">
        <v>100</v>
      </c>
      <c r="F20" s="61">
        <f t="shared" si="3"/>
        <v>1184058.7000000011</v>
      </c>
      <c r="G20" s="62">
        <f>E20-C20</f>
        <v>0</v>
      </c>
      <c r="H20" s="56">
        <f>D20/B20*100</f>
        <v>107.65687347641268</v>
      </c>
      <c r="I20" s="6"/>
    </row>
    <row r="21" spans="1:9" s="8" customFormat="1" ht="15.75" customHeight="1">
      <c r="A21" s="68" t="s">
        <v>8</v>
      </c>
      <c r="B21" s="85">
        <v>1817998</v>
      </c>
      <c r="C21" s="26">
        <v>11.8</v>
      </c>
      <c r="D21" s="44">
        <v>1717596</v>
      </c>
      <c r="E21" s="29">
        <v>10.3</v>
      </c>
      <c r="F21" s="61">
        <f t="shared" si="3"/>
        <v>-100402</v>
      </c>
      <c r="G21" s="28">
        <f>E21-C21</f>
        <v>-1.5</v>
      </c>
      <c r="H21" s="56">
        <f aca="true" t="shared" si="4" ref="H21:H43">D21/B21*100</f>
        <v>94.47733165823064</v>
      </c>
      <c r="I21" s="7"/>
    </row>
    <row r="22" spans="1:9" ht="15" customHeight="1">
      <c r="A22" s="69" t="s">
        <v>9</v>
      </c>
      <c r="B22" s="86">
        <v>7397820.7</v>
      </c>
      <c r="C22" s="27">
        <v>47.8</v>
      </c>
      <c r="D22" s="130">
        <v>8107815.3</v>
      </c>
      <c r="E22" s="30">
        <v>48.7</v>
      </c>
      <c r="F22" s="61">
        <f t="shared" si="3"/>
        <v>709994.5999999996</v>
      </c>
      <c r="G22" s="28">
        <f>E22-C22</f>
        <v>0.9000000000000057</v>
      </c>
      <c r="H22" s="56">
        <f t="shared" si="4"/>
        <v>109.59734804061958</v>
      </c>
      <c r="I22" s="6"/>
    </row>
    <row r="23" spans="1:10" ht="15" customHeight="1" thickBot="1">
      <c r="A23" s="72" t="s">
        <v>10</v>
      </c>
      <c r="B23" s="87">
        <v>6248178.5</v>
      </c>
      <c r="C23" s="83">
        <v>40.4</v>
      </c>
      <c r="D23" s="131">
        <v>6822644.6</v>
      </c>
      <c r="E23" s="31">
        <v>41</v>
      </c>
      <c r="F23" s="108">
        <f t="shared" si="3"/>
        <v>574466.0999999996</v>
      </c>
      <c r="G23" s="109">
        <f>E23-C23</f>
        <v>0.6000000000000014</v>
      </c>
      <c r="H23" s="92">
        <f t="shared" si="4"/>
        <v>109.19413713932788</v>
      </c>
      <c r="I23" s="6"/>
      <c r="J23" s="49"/>
    </row>
    <row r="24" spans="1:9" ht="33.75" customHeight="1">
      <c r="A24" s="67" t="s">
        <v>15</v>
      </c>
      <c r="B24" s="63">
        <v>40458771.6</v>
      </c>
      <c r="C24" s="12">
        <f>B24/B24*100</f>
        <v>100</v>
      </c>
      <c r="D24" s="45">
        <f>D25+D26+D27</f>
        <v>34168878.099999994</v>
      </c>
      <c r="E24" s="22">
        <v>100</v>
      </c>
      <c r="F24" s="63">
        <f t="shared" si="3"/>
        <v>-6289893.500000007</v>
      </c>
      <c r="G24" s="64">
        <f>E24-C24</f>
        <v>0</v>
      </c>
      <c r="H24" s="105">
        <f t="shared" si="4"/>
        <v>84.4535727327915</v>
      </c>
      <c r="I24" s="6"/>
    </row>
    <row r="25" spans="1:9" s="8" customFormat="1" ht="15" customHeight="1">
      <c r="A25" s="68" t="s">
        <v>8</v>
      </c>
      <c r="B25" s="85">
        <v>4732150</v>
      </c>
      <c r="C25" s="26">
        <f>B25/B24*100</f>
        <v>11.696227574047255</v>
      </c>
      <c r="D25" s="44">
        <v>2486541</v>
      </c>
      <c r="E25" s="102">
        <v>7.3</v>
      </c>
      <c r="F25" s="100">
        <f aca="true" t="shared" si="5" ref="F25:F35">D25-B25</f>
        <v>-2245609</v>
      </c>
      <c r="G25" s="27">
        <f aca="true" t="shared" si="6" ref="G25:G31">E25-C25</f>
        <v>-4.396227574047255</v>
      </c>
      <c r="H25" s="106">
        <f t="shared" si="4"/>
        <v>52.545692761218476</v>
      </c>
      <c r="I25" s="129"/>
    </row>
    <row r="26" spans="1:9" ht="17.25" customHeight="1">
      <c r="A26" s="69" t="s">
        <v>9</v>
      </c>
      <c r="B26" s="86">
        <v>18845152.6</v>
      </c>
      <c r="C26" s="27">
        <f>B26/B24*100</f>
        <v>46.57865737080362</v>
      </c>
      <c r="D26" s="40">
        <v>14676491.7</v>
      </c>
      <c r="E26" s="103">
        <v>42.9</v>
      </c>
      <c r="F26" s="100">
        <f t="shared" si="5"/>
        <v>-4168660.9000000022</v>
      </c>
      <c r="G26" s="27">
        <f t="shared" si="6"/>
        <v>-3.67865737080362</v>
      </c>
      <c r="H26" s="106">
        <f t="shared" si="4"/>
        <v>77.87939960751498</v>
      </c>
      <c r="I26" s="6"/>
    </row>
    <row r="27" spans="1:9" ht="14.25" customHeight="1" thickBot="1">
      <c r="A27" s="75" t="s">
        <v>10</v>
      </c>
      <c r="B27" s="88">
        <v>16881469</v>
      </c>
      <c r="C27" s="11">
        <f>B27/B24*100</f>
        <v>41.725115055149125</v>
      </c>
      <c r="D27" s="41">
        <v>17005845.4</v>
      </c>
      <c r="E27" s="104">
        <v>49.8</v>
      </c>
      <c r="F27" s="101">
        <f t="shared" si="5"/>
        <v>124376.39999999851</v>
      </c>
      <c r="G27" s="11">
        <f t="shared" si="6"/>
        <v>8.074884944850872</v>
      </c>
      <c r="H27" s="107">
        <f t="shared" si="4"/>
        <v>100.73676289664127</v>
      </c>
      <c r="I27" s="25"/>
    </row>
    <row r="28" spans="1:9" ht="33.75" customHeight="1">
      <c r="A28" s="71" t="s">
        <v>16</v>
      </c>
      <c r="B28" s="89">
        <v>577610.2</v>
      </c>
      <c r="C28" s="28">
        <f>B28/B28*100</f>
        <v>100</v>
      </c>
      <c r="D28" s="47">
        <f>D29+D30+D31</f>
        <v>1055227.9</v>
      </c>
      <c r="E28" s="22">
        <v>100</v>
      </c>
      <c r="F28" s="61">
        <f t="shared" si="5"/>
        <v>477617.69999999995</v>
      </c>
      <c r="G28" s="62">
        <f t="shared" si="6"/>
        <v>0</v>
      </c>
      <c r="H28" s="105">
        <f t="shared" si="4"/>
        <v>182.6885847929971</v>
      </c>
      <c r="I28" s="6"/>
    </row>
    <row r="29" spans="1:9" s="8" customFormat="1" ht="11.25" customHeight="1">
      <c r="A29" s="68" t="s">
        <v>8</v>
      </c>
      <c r="B29" s="85">
        <v>382754</v>
      </c>
      <c r="C29" s="26">
        <v>66.3</v>
      </c>
      <c r="D29" s="44">
        <v>421500</v>
      </c>
      <c r="E29" s="102">
        <v>39.9</v>
      </c>
      <c r="F29" s="100">
        <f t="shared" si="5"/>
        <v>38746</v>
      </c>
      <c r="G29" s="27">
        <f t="shared" si="6"/>
        <v>-26.4</v>
      </c>
      <c r="H29" s="106">
        <f t="shared" si="4"/>
        <v>110.1229510338233</v>
      </c>
      <c r="I29" s="7"/>
    </row>
    <row r="30" spans="1:9" ht="13.5" customHeight="1">
      <c r="A30" s="69" t="s">
        <v>9</v>
      </c>
      <c r="B30" s="86">
        <v>70413.1</v>
      </c>
      <c r="C30" s="27">
        <v>12.2</v>
      </c>
      <c r="D30" s="40">
        <v>321370.2</v>
      </c>
      <c r="E30" s="103">
        <v>30.5</v>
      </c>
      <c r="F30" s="100">
        <f t="shared" si="5"/>
        <v>250957.1</v>
      </c>
      <c r="G30" s="27">
        <f t="shared" si="6"/>
        <v>18.3</v>
      </c>
      <c r="H30" s="106">
        <f t="shared" si="4"/>
        <v>456.40683338753723</v>
      </c>
      <c r="I30" s="6"/>
    </row>
    <row r="31" spans="1:9" ht="15" customHeight="1" thickBot="1">
      <c r="A31" s="72" t="s">
        <v>10</v>
      </c>
      <c r="B31" s="87">
        <v>124443.1</v>
      </c>
      <c r="C31" s="83">
        <v>21.5</v>
      </c>
      <c r="D31" s="41">
        <v>312357.7</v>
      </c>
      <c r="E31" s="104">
        <v>29.6</v>
      </c>
      <c r="F31" s="101">
        <f t="shared" si="5"/>
        <v>187914.6</v>
      </c>
      <c r="G31" s="11">
        <f t="shared" si="6"/>
        <v>8.100000000000001</v>
      </c>
      <c r="H31" s="107">
        <f t="shared" si="4"/>
        <v>251.00443495862766</v>
      </c>
      <c r="I31" s="6"/>
    </row>
    <row r="32" spans="1:9" s="8" customFormat="1" ht="30" customHeight="1">
      <c r="A32" s="76" t="s">
        <v>17</v>
      </c>
      <c r="B32" s="34"/>
      <c r="C32" s="90"/>
      <c r="D32" s="46"/>
      <c r="E32" s="97"/>
      <c r="F32" s="61"/>
      <c r="G32" s="62"/>
      <c r="H32" s="56"/>
      <c r="I32" s="7"/>
    </row>
    <row r="33" spans="1:9" s="8" customFormat="1" ht="13.5" customHeight="1">
      <c r="A33" s="68" t="s">
        <v>8</v>
      </c>
      <c r="B33" s="85">
        <f>B29/B8</f>
        <v>8505.644444444444</v>
      </c>
      <c r="C33" s="23" t="s">
        <v>18</v>
      </c>
      <c r="D33" s="39">
        <v>17562.5</v>
      </c>
      <c r="E33" s="21" t="s">
        <v>18</v>
      </c>
      <c r="F33" s="100">
        <f t="shared" si="5"/>
        <v>9056.855555555556</v>
      </c>
      <c r="G33" s="23" t="s">
        <v>18</v>
      </c>
      <c r="H33" s="56">
        <v>206.5</v>
      </c>
      <c r="I33" s="7"/>
    </row>
    <row r="34" spans="1:9" ht="12.75" customHeight="1">
      <c r="A34" s="69" t="s">
        <v>9</v>
      </c>
      <c r="B34" s="36">
        <v>163.4</v>
      </c>
      <c r="C34" s="23" t="s">
        <v>18</v>
      </c>
      <c r="D34" s="48">
        <f>D30/D9</f>
        <v>632.6185039370079</v>
      </c>
      <c r="E34" s="21" t="s">
        <v>18</v>
      </c>
      <c r="F34" s="100">
        <f t="shared" si="5"/>
        <v>469.2185039370079</v>
      </c>
      <c r="G34" s="23" t="s">
        <v>18</v>
      </c>
      <c r="H34" s="56">
        <f t="shared" si="4"/>
        <v>387.1594271340317</v>
      </c>
      <c r="I34" s="6"/>
    </row>
    <row r="35" spans="1:9" ht="13.5" customHeight="1" thickBot="1">
      <c r="A35" s="72" t="s">
        <v>10</v>
      </c>
      <c r="B35" s="94">
        <v>28.2</v>
      </c>
      <c r="C35" s="95" t="s">
        <v>18</v>
      </c>
      <c r="D35" s="96">
        <v>55.1</v>
      </c>
      <c r="E35" s="98" t="s">
        <v>18</v>
      </c>
      <c r="F35" s="150">
        <f t="shared" si="5"/>
        <v>26.900000000000002</v>
      </c>
      <c r="G35" s="95" t="s">
        <v>18</v>
      </c>
      <c r="H35" s="92">
        <v>195.4</v>
      </c>
      <c r="I35" s="6"/>
    </row>
    <row r="36" spans="1:9" ht="20.25" customHeight="1">
      <c r="A36" s="165" t="s">
        <v>19</v>
      </c>
      <c r="B36" s="91">
        <v>709032</v>
      </c>
      <c r="C36" s="50"/>
      <c r="D36" s="14">
        <v>706101</v>
      </c>
      <c r="E36" s="159"/>
      <c r="F36" s="158">
        <f aca="true" t="shared" si="7" ref="F36:F43">D36-B36</f>
        <v>-2931</v>
      </c>
      <c r="G36" s="126"/>
      <c r="H36" s="105">
        <f t="shared" si="4"/>
        <v>99.58661950377416</v>
      </c>
      <c r="I36" s="154"/>
    </row>
    <row r="37" spans="1:10" ht="31.5" customHeight="1">
      <c r="A37" s="166" t="s">
        <v>20</v>
      </c>
      <c r="B37" s="35">
        <v>7</v>
      </c>
      <c r="C37" s="23" t="s">
        <v>18</v>
      </c>
      <c r="D37" s="156">
        <v>9</v>
      </c>
      <c r="E37" s="23" t="s">
        <v>18</v>
      </c>
      <c r="F37" s="163">
        <f t="shared" si="7"/>
        <v>2</v>
      </c>
      <c r="G37" s="21" t="s">
        <v>18</v>
      </c>
      <c r="H37" s="155">
        <f t="shared" si="4"/>
        <v>128.57142857142858</v>
      </c>
      <c r="I37" s="152"/>
      <c r="J37" s="153"/>
    </row>
    <row r="38" spans="1:9" ht="38.25" customHeight="1" thickBot="1">
      <c r="A38" s="167" t="s">
        <v>27</v>
      </c>
      <c r="B38" s="160">
        <v>32</v>
      </c>
      <c r="C38" s="161" t="s">
        <v>18</v>
      </c>
      <c r="D38" s="162">
        <v>33</v>
      </c>
      <c r="E38" s="161" t="s">
        <v>18</v>
      </c>
      <c r="F38" s="164">
        <f>D38-B38</f>
        <v>1</v>
      </c>
      <c r="G38" s="168" t="s">
        <v>18</v>
      </c>
      <c r="H38" s="169">
        <f>D38/B38*100</f>
        <v>103.125</v>
      </c>
      <c r="I38" s="124"/>
    </row>
    <row r="39" spans="1:9" ht="17.25" customHeight="1">
      <c r="A39" s="146" t="s">
        <v>28</v>
      </c>
      <c r="B39" s="151">
        <v>85192.1</v>
      </c>
      <c r="C39" s="128" t="s">
        <v>18</v>
      </c>
      <c r="D39" s="120">
        <v>101318.4</v>
      </c>
      <c r="E39" s="128" t="s">
        <v>18</v>
      </c>
      <c r="F39" s="151">
        <f t="shared" si="7"/>
        <v>16126.299999999988</v>
      </c>
      <c r="G39" s="99" t="s">
        <v>18</v>
      </c>
      <c r="H39" s="56">
        <f t="shared" si="4"/>
        <v>118.92933734465987</v>
      </c>
      <c r="I39" s="6"/>
    </row>
    <row r="40" spans="1:10" ht="27.75" customHeight="1">
      <c r="A40" s="147" t="s">
        <v>29</v>
      </c>
      <c r="B40" s="65">
        <v>18.2</v>
      </c>
      <c r="C40" s="21" t="s">
        <v>18</v>
      </c>
      <c r="D40" s="15">
        <v>16.4</v>
      </c>
      <c r="E40" s="21" t="s">
        <v>18</v>
      </c>
      <c r="F40" s="65">
        <f t="shared" si="7"/>
        <v>-1.8000000000000007</v>
      </c>
      <c r="G40" s="23" t="s">
        <v>18</v>
      </c>
      <c r="H40" s="56">
        <f t="shared" si="4"/>
        <v>90.1098901098901</v>
      </c>
      <c r="I40" s="6"/>
      <c r="J40" s="13"/>
    </row>
    <row r="41" spans="1:13" ht="30.75" customHeight="1" thickBot="1">
      <c r="A41" s="148" t="s">
        <v>30</v>
      </c>
      <c r="B41" s="66">
        <v>16</v>
      </c>
      <c r="C41" s="127" t="s">
        <v>18</v>
      </c>
      <c r="D41" s="16">
        <v>14.7</v>
      </c>
      <c r="E41" s="127" t="s">
        <v>18</v>
      </c>
      <c r="F41" s="66">
        <f t="shared" si="7"/>
        <v>-1.3000000000000007</v>
      </c>
      <c r="G41" s="24" t="s">
        <v>18</v>
      </c>
      <c r="H41" s="92">
        <f t="shared" si="4"/>
        <v>91.875</v>
      </c>
      <c r="I41" s="6"/>
      <c r="M41" s="13" t="s">
        <v>22</v>
      </c>
    </row>
    <row r="42" spans="1:9" ht="40.5" customHeight="1">
      <c r="A42" s="145" t="s">
        <v>31</v>
      </c>
      <c r="B42" s="93">
        <v>132395</v>
      </c>
      <c r="C42" s="128" t="s">
        <v>18</v>
      </c>
      <c r="D42" s="120">
        <v>132581</v>
      </c>
      <c r="E42" s="128" t="s">
        <v>18</v>
      </c>
      <c r="F42" s="175">
        <f t="shared" si="7"/>
        <v>186</v>
      </c>
      <c r="G42" s="99" t="s">
        <v>18</v>
      </c>
      <c r="H42" s="55">
        <f t="shared" si="4"/>
        <v>100.14048868914989</v>
      </c>
      <c r="I42" s="6"/>
    </row>
    <row r="43" spans="1:9" ht="57.75" customHeight="1" thickBot="1">
      <c r="A43" s="149" t="s">
        <v>32</v>
      </c>
      <c r="B43" s="37">
        <v>19.2</v>
      </c>
      <c r="C43" s="127" t="s">
        <v>18</v>
      </c>
      <c r="D43" s="121">
        <v>20.2</v>
      </c>
      <c r="E43" s="127" t="s">
        <v>18</v>
      </c>
      <c r="F43" s="122">
        <f t="shared" si="7"/>
        <v>1</v>
      </c>
      <c r="G43" s="24" t="s">
        <v>18</v>
      </c>
      <c r="H43" s="125">
        <f t="shared" si="4"/>
        <v>105.20833333333333</v>
      </c>
      <c r="I43" s="6"/>
    </row>
    <row r="44" spans="1:9" ht="12.75">
      <c r="A44" s="6"/>
      <c r="B44" s="9"/>
      <c r="C44" s="9"/>
      <c r="D44" s="9"/>
      <c r="E44" s="9"/>
      <c r="F44" s="9"/>
      <c r="G44" s="9"/>
      <c r="H44" s="9"/>
      <c r="I44" s="6"/>
    </row>
    <row r="45" spans="1:8" ht="12.75">
      <c r="A45" s="6"/>
      <c r="B45" s="9"/>
      <c r="C45" s="9"/>
      <c r="D45" s="9"/>
      <c r="E45" s="9"/>
      <c r="F45" s="9"/>
      <c r="G45" s="9"/>
      <c r="H45" s="9"/>
    </row>
    <row r="46" spans="1:8" ht="12.75">
      <c r="A46" s="6"/>
      <c r="B46" s="9"/>
      <c r="C46" s="9"/>
      <c r="D46" s="9"/>
      <c r="E46" s="9"/>
      <c r="F46" s="9"/>
      <c r="G46" s="9"/>
      <c r="H46" s="9"/>
    </row>
    <row r="47" spans="1:8" ht="12.75">
      <c r="A47" s="6"/>
      <c r="B47" s="9"/>
      <c r="C47" s="9"/>
      <c r="D47" s="9"/>
      <c r="E47" s="9"/>
      <c r="F47" s="9"/>
      <c r="G47" s="9"/>
      <c r="H47" s="9"/>
    </row>
    <row r="48" spans="1:8" ht="12.75">
      <c r="A48" s="6"/>
      <c r="B48" s="9"/>
      <c r="C48" s="9"/>
      <c r="D48" s="9"/>
      <c r="E48" s="9"/>
      <c r="F48" s="9"/>
      <c r="G48" s="9"/>
      <c r="H48" s="9"/>
    </row>
    <row r="49" spans="1:8" ht="12.75">
      <c r="A49" s="6"/>
      <c r="B49" s="9"/>
      <c r="C49" s="9"/>
      <c r="D49" s="9"/>
      <c r="E49" s="9"/>
      <c r="F49" s="9"/>
      <c r="G49" s="9"/>
      <c r="H49" s="9"/>
    </row>
    <row r="50" spans="1:8" ht="15">
      <c r="A50" s="137"/>
      <c r="B50" s="140"/>
      <c r="C50" s="142"/>
      <c r="D50" s="142"/>
      <c r="E50" s="176"/>
      <c r="F50" s="10"/>
      <c r="G50" s="10"/>
      <c r="H50" s="10"/>
    </row>
    <row r="51" spans="1:8" ht="15.75">
      <c r="A51" s="138"/>
      <c r="B51" s="140"/>
      <c r="C51" s="141"/>
      <c r="D51" s="133"/>
      <c r="E51" s="136"/>
      <c r="F51" s="10"/>
      <c r="G51" s="10"/>
      <c r="H51" s="10"/>
    </row>
    <row r="52" spans="1:8" ht="15.75">
      <c r="A52" s="139"/>
      <c r="B52" s="142"/>
      <c r="C52" s="134"/>
      <c r="D52" s="134"/>
      <c r="E52" s="134"/>
      <c r="F52" s="10"/>
      <c r="G52" s="10"/>
      <c r="H52" s="10"/>
    </row>
    <row r="53" spans="1:8" ht="15.75">
      <c r="A53" s="132"/>
      <c r="B53" s="133"/>
      <c r="C53" s="134"/>
      <c r="E53" s="10"/>
      <c r="F53" s="10"/>
      <c r="G53" s="10"/>
      <c r="H53" s="10"/>
    </row>
    <row r="54" spans="1:8" ht="15.75">
      <c r="A54" s="135"/>
      <c r="B54" s="136"/>
      <c r="C54" s="134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1:8" ht="15.75">
      <c r="A58" s="137"/>
      <c r="B58" s="138"/>
      <c r="C58" s="139"/>
      <c r="D58" s="9"/>
      <c r="E58" s="10"/>
      <c r="F58" s="10"/>
      <c r="G58" s="10"/>
      <c r="H58" s="10"/>
    </row>
    <row r="59" spans="1:8" ht="15.75">
      <c r="A59" s="135"/>
      <c r="B59" s="140"/>
      <c r="C59" s="141"/>
      <c r="D59" s="9"/>
      <c r="E59" s="10"/>
      <c r="F59" s="10"/>
      <c r="G59" s="10"/>
      <c r="H59" s="10"/>
    </row>
    <row r="60" spans="1:8" ht="15.75">
      <c r="A60" s="132"/>
      <c r="B60" s="142"/>
      <c r="C60" s="134"/>
      <c r="D60" s="9"/>
      <c r="E60" s="10"/>
      <c r="F60" s="10"/>
      <c r="G60" s="10"/>
      <c r="H60" s="10"/>
    </row>
    <row r="61" spans="1:8" ht="15.75">
      <c r="A61" s="132"/>
      <c r="B61" s="133"/>
      <c r="C61" s="134"/>
      <c r="D61" s="9"/>
      <c r="E61" s="10"/>
      <c r="F61" s="10"/>
      <c r="G61" s="10"/>
      <c r="H61" s="10"/>
    </row>
    <row r="62" spans="1:8" ht="15.75">
      <c r="A62" s="135"/>
      <c r="B62" s="136"/>
      <c r="C62" s="134"/>
      <c r="D62" s="9"/>
      <c r="E62" s="10"/>
      <c r="F62" s="10"/>
      <c r="G62" s="10"/>
      <c r="H62" s="10"/>
    </row>
    <row r="63" spans="1:4" ht="12.75">
      <c r="A63" s="6"/>
      <c r="B63" s="6"/>
      <c r="C63" s="6"/>
      <c r="D63" s="6"/>
    </row>
    <row r="64" spans="1:4" ht="12.75">
      <c r="A64" s="6"/>
      <c r="B64" s="6"/>
      <c r="C64" s="6"/>
      <c r="D64" s="6"/>
    </row>
  </sheetData>
  <sheetProtection/>
  <mergeCells count="8">
    <mergeCell ref="G1:H1"/>
    <mergeCell ref="A2:H3"/>
    <mergeCell ref="A4:A6"/>
    <mergeCell ref="B4:H4"/>
    <mergeCell ref="B5:C5"/>
    <mergeCell ref="F5:G5"/>
    <mergeCell ref="H5:H6"/>
    <mergeCell ref="D5:E5"/>
  </mergeCells>
  <printOptions horizontalCentered="1"/>
  <pageMargins left="0.7" right="0.7" top="0.75" bottom="0.75" header="0.3" footer="0.3"/>
  <pageSetup fitToHeight="0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2013-05-16T08:45:07Z</cp:lastPrinted>
  <dcterms:created xsi:type="dcterms:W3CDTF">1996-10-08T23:32:33Z</dcterms:created>
  <dcterms:modified xsi:type="dcterms:W3CDTF">2013-05-20T05:16:27Z</dcterms:modified>
  <cp:category/>
  <cp:version/>
  <cp:contentType/>
  <cp:contentStatus/>
</cp:coreProperties>
</file>