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145" activeTab="1"/>
  </bookViews>
  <sheets>
    <sheet name="Анализ 1 КВ. 2011-2012" sheetId="1" r:id="rId1"/>
    <sheet name="Структура 1 КВ. 2011-2012" sheetId="2" r:id="rId2"/>
    <sheet name="Продолжение 1 КВ. 2011-2012" sheetId="3" r:id="rId3"/>
  </sheets>
  <definedNames/>
  <calcPr fullCalcOnLoad="1"/>
</workbook>
</file>

<file path=xl/sharedStrings.xml><?xml version="1.0" encoding="utf-8"?>
<sst xmlns="http://schemas.openxmlformats.org/spreadsheetml/2006/main" count="277" uniqueCount="48">
  <si>
    <t>Добыча полезных ископаемых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</si>
  <si>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</si>
  <si>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</si>
  <si>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</si>
  <si>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</si>
  <si>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</si>
  <si>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</si>
  <si>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</si>
  <si>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</si>
  <si>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1.</t>
  </si>
  <si>
    <t>ВСЕГО: в т.ч.</t>
  </si>
  <si>
    <t>отклонение</t>
  </si>
  <si>
    <t>С/х, охота и лесное хозяйство</t>
  </si>
  <si>
    <t>Производство и распределение электроэнергии, газа и воды</t>
  </si>
  <si>
    <t>Отгрузка, млн.руб</t>
  </si>
  <si>
    <t>∑</t>
  </si>
  <si>
    <t>уд.вес, %</t>
  </si>
  <si>
    <t>(+) (-)</t>
  </si>
  <si>
    <t>по   уд.весу, %</t>
  </si>
  <si>
    <t>Таблица №2</t>
  </si>
  <si>
    <t>Наименование деятельности</t>
  </si>
  <si>
    <t>Отгрузка, млн.руб.</t>
  </si>
  <si>
    <t>Оборот, млн.руб.</t>
  </si>
  <si>
    <t>С/х, охота и лесное хоз-во</t>
  </si>
  <si>
    <t>Обрабатывающие производства</t>
  </si>
  <si>
    <t>Количество предприятий, ед.</t>
  </si>
  <si>
    <t>Среднесписочная численность работников, чел.</t>
  </si>
  <si>
    <t>Оборот, млн.руб</t>
  </si>
  <si>
    <t>Таблица№3</t>
  </si>
  <si>
    <t>Здравоохранение, образование и предоставление социальных услуг</t>
  </si>
  <si>
    <t>Инвестиции в основной капитал, млн. руб</t>
  </si>
  <si>
    <t xml:space="preserve"> - </t>
  </si>
  <si>
    <t>Продолжение таблицы №3</t>
  </si>
  <si>
    <t>1 кв. 2012</t>
  </si>
  <si>
    <t>Инвестиции в основной капитал, млн. руб.</t>
  </si>
  <si>
    <t>№</t>
  </si>
  <si>
    <t>ВСЕГО: в т.ч.:</t>
  </si>
  <si>
    <t>Отраслевая структура малых предприятий Республики Северная Осетия-Алания за 1 квартал 2011-2012 гг.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</si>
  <si>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</si>
  <si>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Анализ итогов отраслевого развития малых предприятий Республики Северная Осетия-Алания за 1 квартал 2012-2013 гг.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</si>
  <si>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кв. 2013</t>
  </si>
  <si>
    <t>Тем роста в % 1 кв. 2013 года к 1 кв. 2012</t>
  </si>
  <si>
    <t>Отраслевая структура малых предприятий Республики Северная Осетия-Алания за 1 квартал 2012-2013 гг.</t>
  </si>
  <si>
    <t>&gt; чем в 2,9 раза</t>
  </si>
  <si>
    <t>&gt; чем в 2,3 раза</t>
  </si>
  <si>
    <t>Инвестиции в основной капитал,                   млн. руб</t>
  </si>
  <si>
    <t>&gt; чем в 3 раза</t>
  </si>
  <si>
    <t>&gt; чем в 2 раза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</si>
</sst>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0&quot;р.&quot;"/>
    <numFmt numFmtId="167" formatCode="#,##0.00_ ;\-#,##0.00\ "/>
    <numFmt numFmtId="168" formatCode="0.000"/>
    <numFmt numFmtId="169" formatCode="0.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64" fontId="14" fillId="0" borderId="15" xfId="0" applyNumberFormat="1" applyFont="1" applyFill="1" applyBorder="1" applyAlignment="1">
      <alignment horizontal="center" vertical="center" wrapText="1"/>
    </xf>
    <xf numFmtId="164" fontId="14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 wrapText="1"/>
    </xf>
    <xf numFmtId="164" fontId="14" fillId="33" borderId="19" xfId="0" applyNumberFormat="1" applyFont="1" applyFill="1" applyBorder="1" applyAlignment="1">
      <alignment horizontal="center" vertical="center" wrapText="1"/>
    </xf>
    <xf numFmtId="164" fontId="14" fillId="33" borderId="2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64" fontId="8" fillId="0" borderId="18" xfId="0" applyNumberFormat="1" applyFont="1" applyFill="1" applyBorder="1" applyAlignment="1">
      <alignment horizontal="center" vertical="center"/>
    </xf>
    <xf numFmtId="164" fontId="14" fillId="35" borderId="15" xfId="0" applyNumberFormat="1" applyFont="1" applyFill="1" applyBorder="1" applyAlignment="1">
      <alignment horizontal="center" vertical="center" wrapText="1"/>
    </xf>
    <xf numFmtId="164" fontId="14" fillId="35" borderId="16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164" fontId="17" fillId="0" borderId="16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center" vertical="center" wrapText="1"/>
    </xf>
    <xf numFmtId="164" fontId="17" fillId="35" borderId="21" xfId="0" applyNumberFormat="1" applyFont="1" applyFill="1" applyBorder="1" applyAlignment="1">
      <alignment horizontal="center" vertical="center" wrapText="1"/>
    </xf>
    <xf numFmtId="164" fontId="6" fillId="35" borderId="15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left" vertical="center" wrapText="1"/>
    </xf>
    <xf numFmtId="0" fontId="4" fillId="35" borderId="26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5" fillId="35" borderId="26" xfId="0" applyFont="1" applyFill="1" applyBorder="1" applyAlignment="1">
      <alignment horizontal="left" vertical="center" wrapText="1"/>
    </xf>
    <xf numFmtId="0" fontId="4" fillId="35" borderId="27" xfId="0" applyFont="1" applyFill="1" applyBorder="1" applyAlignment="1">
      <alignment horizontal="center" vertical="center"/>
    </xf>
    <xf numFmtId="0" fontId="15" fillId="35" borderId="25" xfId="0" applyFont="1" applyFill="1" applyBorder="1" applyAlignment="1">
      <alignment horizontal="left" vertical="center" wrapText="1"/>
    </xf>
    <xf numFmtId="0" fontId="4" fillId="35" borderId="2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164" fontId="14" fillId="33" borderId="29" xfId="0" applyNumberFormat="1" applyFont="1" applyFill="1" applyBorder="1" applyAlignment="1">
      <alignment horizontal="center" vertical="center" wrapText="1"/>
    </xf>
    <xf numFmtId="164" fontId="6" fillId="33" borderId="30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vertical="center" wrapText="1"/>
    </xf>
    <xf numFmtId="0" fontId="4" fillId="35" borderId="32" xfId="0" applyFont="1" applyFill="1" applyBorder="1" applyAlignment="1">
      <alignment horizontal="center" vertical="center"/>
    </xf>
    <xf numFmtId="0" fontId="15" fillId="35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164" fontId="7" fillId="0" borderId="31" xfId="0" applyNumberFormat="1" applyFont="1" applyFill="1" applyBorder="1" applyAlignment="1">
      <alignment horizontal="center" vertical="center" wrapText="1"/>
    </xf>
    <xf numFmtId="0" fontId="15" fillId="35" borderId="25" xfId="0" applyFont="1" applyFill="1" applyBorder="1" applyAlignment="1">
      <alignment vertical="center" wrapText="1"/>
    </xf>
    <xf numFmtId="164" fontId="6" fillId="33" borderId="22" xfId="0" applyNumberFormat="1" applyFont="1" applyFill="1" applyBorder="1" applyAlignment="1">
      <alignment horizontal="center" vertical="center" wrapText="1"/>
    </xf>
    <xf numFmtId="164" fontId="6" fillId="35" borderId="26" xfId="0" applyNumberFormat="1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left" vertical="center" wrapText="1"/>
    </xf>
    <xf numFmtId="1" fontId="6" fillId="33" borderId="38" xfId="0" applyNumberFormat="1" applyFont="1" applyFill="1" applyBorder="1" applyAlignment="1">
      <alignment horizontal="center" vertical="center" wrapText="1"/>
    </xf>
    <xf numFmtId="164" fontId="6" fillId="33" borderId="30" xfId="0" applyNumberFormat="1" applyFont="1" applyFill="1" applyBorder="1" applyAlignment="1">
      <alignment horizontal="center" vertical="center"/>
    </xf>
    <xf numFmtId="164" fontId="6" fillId="35" borderId="31" xfId="0" applyNumberFormat="1" applyFont="1" applyFill="1" applyBorder="1" applyAlignment="1">
      <alignment horizontal="center" vertical="center"/>
    </xf>
    <xf numFmtId="164" fontId="6" fillId="35" borderId="22" xfId="0" applyNumberFormat="1" applyFont="1" applyFill="1" applyBorder="1" applyAlignment="1">
      <alignment horizontal="center" vertical="center"/>
    </xf>
    <xf numFmtId="164" fontId="6" fillId="33" borderId="39" xfId="0" applyNumberFormat="1" applyFont="1" applyFill="1" applyBorder="1" applyAlignment="1">
      <alignment horizontal="center" vertical="center"/>
    </xf>
    <xf numFmtId="1" fontId="6" fillId="33" borderId="40" xfId="0" applyNumberFormat="1" applyFont="1" applyFill="1" applyBorder="1" applyAlignment="1">
      <alignment horizontal="center" vertical="center"/>
    </xf>
    <xf numFmtId="164" fontId="6" fillId="35" borderId="41" xfId="0" applyNumberFormat="1" applyFont="1" applyFill="1" applyBorder="1" applyAlignment="1">
      <alignment horizontal="center" vertical="center"/>
    </xf>
    <xf numFmtId="0" fontId="6" fillId="35" borderId="42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164" fontId="6" fillId="35" borderId="42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164" fontId="6" fillId="0" borderId="34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64" fontId="6" fillId="0" borderId="41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164" fontId="7" fillId="0" borderId="31" xfId="0" applyNumberFormat="1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6" fillId="33" borderId="19" xfId="0" applyNumberFormat="1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164" fontId="6" fillId="33" borderId="31" xfId="0" applyNumberFormat="1" applyFont="1" applyFill="1" applyBorder="1" applyAlignment="1">
      <alignment horizontal="center" vertical="center" wrapText="1"/>
    </xf>
    <xf numFmtId="1" fontId="6" fillId="33" borderId="31" xfId="0" applyNumberFormat="1" applyFont="1" applyFill="1" applyBorder="1" applyAlignment="1">
      <alignment horizontal="center" vertical="center" wrapText="1"/>
    </xf>
    <xf numFmtId="1" fontId="6" fillId="33" borderId="41" xfId="0" applyNumberFormat="1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0" fontId="17" fillId="0" borderId="45" xfId="0" applyFont="1" applyFill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 wrapText="1"/>
    </xf>
    <xf numFmtId="164" fontId="6" fillId="35" borderId="30" xfId="0" applyNumberFormat="1" applyFont="1" applyFill="1" applyBorder="1" applyAlignment="1">
      <alignment horizontal="center" vertical="center"/>
    </xf>
    <xf numFmtId="164" fontId="6" fillId="35" borderId="4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64" fontId="14" fillId="33" borderId="46" xfId="0" applyNumberFormat="1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55" fillId="0" borderId="4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164" fontId="4" fillId="33" borderId="31" xfId="0" applyNumberFormat="1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56" fillId="0" borderId="3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164" fontId="4" fillId="0" borderId="49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164" fontId="8" fillId="0" borderId="45" xfId="0" applyNumberFormat="1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left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164" fontId="7" fillId="0" borderId="22" xfId="0" applyNumberFormat="1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left" vertical="center" wrapText="1"/>
    </xf>
    <xf numFmtId="164" fontId="6" fillId="33" borderId="35" xfId="0" applyNumberFormat="1" applyFont="1" applyFill="1" applyBorder="1" applyAlignment="1">
      <alignment horizontal="center" vertical="center" wrapText="1"/>
    </xf>
    <xf numFmtId="164" fontId="6" fillId="33" borderId="31" xfId="0" applyNumberFormat="1" applyFont="1" applyFill="1" applyBorder="1" applyAlignment="1">
      <alignment horizontal="center" vertical="center"/>
    </xf>
    <xf numFmtId="164" fontId="6" fillId="33" borderId="35" xfId="0" applyNumberFormat="1" applyFont="1" applyFill="1" applyBorder="1" applyAlignment="1">
      <alignment horizontal="center" vertical="center"/>
    </xf>
    <xf numFmtId="1" fontId="6" fillId="33" borderId="41" xfId="0" applyNumberFormat="1" applyFont="1" applyFill="1" applyBorder="1" applyAlignment="1">
      <alignment horizontal="center" vertical="center"/>
    </xf>
    <xf numFmtId="164" fontId="7" fillId="33" borderId="36" xfId="0" applyNumberFormat="1" applyFont="1" applyFill="1" applyBorder="1" applyAlignment="1">
      <alignment horizontal="center" vertical="center" wrapText="1"/>
    </xf>
    <xf numFmtId="164" fontId="7" fillId="35" borderId="22" xfId="0" applyNumberFormat="1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/>
    </xf>
    <xf numFmtId="1" fontId="6" fillId="0" borderId="34" xfId="0" applyNumberFormat="1" applyFont="1" applyFill="1" applyBorder="1" applyAlignment="1">
      <alignment horizontal="center" vertical="center" wrapText="1"/>
    </xf>
    <xf numFmtId="164" fontId="6" fillId="0" borderId="43" xfId="0" applyNumberFormat="1" applyFont="1" applyFill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center" vertical="center" wrapText="1"/>
    </xf>
    <xf numFmtId="164" fontId="7" fillId="0" borderId="34" xfId="0" applyNumberFormat="1" applyFont="1" applyFill="1" applyBorder="1" applyAlignment="1">
      <alignment horizontal="center" vertical="center"/>
    </xf>
    <xf numFmtId="164" fontId="4" fillId="33" borderId="35" xfId="0" applyNumberFormat="1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6" fillId="0" borderId="33" xfId="0" applyNumberFormat="1" applyFont="1" applyFill="1" applyBorder="1" applyAlignment="1">
      <alignment horizontal="center" vertical="center" wrapText="1"/>
    </xf>
    <xf numFmtId="164" fontId="6" fillId="0" borderId="40" xfId="0" applyNumberFormat="1" applyFont="1" applyFill="1" applyBorder="1" applyAlignment="1">
      <alignment horizontal="center" vertical="center" wrapText="1"/>
    </xf>
    <xf numFmtId="164" fontId="7" fillId="33" borderId="28" xfId="0" applyNumberFormat="1" applyFont="1" applyFill="1" applyBorder="1" applyAlignment="1">
      <alignment horizontal="center" vertical="center" wrapText="1"/>
    </xf>
    <xf numFmtId="164" fontId="6" fillId="33" borderId="41" xfId="0" applyNumberFormat="1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right"/>
    </xf>
    <xf numFmtId="0" fontId="16" fillId="0" borderId="5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5" borderId="5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6" fillId="35" borderId="56" xfId="0" applyFont="1" applyFill="1" applyBorder="1" applyAlignment="1">
      <alignment horizontal="center" vertical="center" wrapText="1"/>
    </xf>
    <xf numFmtId="0" fontId="6" fillId="35" borderId="56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14" fillId="0" borderId="55" xfId="0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right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17" fillId="0" borderId="63" xfId="0" applyFont="1" applyFill="1" applyBorder="1" applyAlignment="1">
      <alignment horizontal="center" vertical="center" wrapText="1"/>
    </xf>
    <xf numFmtId="164" fontId="14" fillId="33" borderId="69" xfId="0" applyNumberFormat="1" applyFont="1" applyFill="1" applyBorder="1" applyAlignment="1">
      <alignment horizontal="center" vertical="center" wrapText="1"/>
    </xf>
    <xf numFmtId="164" fontId="17" fillId="0" borderId="63" xfId="0" applyNumberFormat="1" applyFont="1" applyFill="1" applyBorder="1" applyAlignment="1">
      <alignment horizontal="center" vertical="center" wrapText="1"/>
    </xf>
    <xf numFmtId="0" fontId="17" fillId="35" borderId="63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14" fillId="33" borderId="46" xfId="0" applyFont="1" applyFill="1" applyBorder="1" applyAlignment="1">
      <alignment horizontal="center" vertical="center" wrapText="1"/>
    </xf>
    <xf numFmtId="164" fontId="14" fillId="33" borderId="6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46"/>
  <sheetViews>
    <sheetView zoomScalePageLayoutView="0" workbookViewId="0" topLeftCell="A9">
      <selection activeCell="O15" sqref="O15"/>
    </sheetView>
  </sheetViews>
  <sheetFormatPr defaultColWidth="9.00390625" defaultRowHeight="12.75"/>
  <cols>
    <col min="1" max="1" width="3.375" style="5" customWidth="1"/>
    <col min="2" max="2" width="36.25390625" style="9" customWidth="1"/>
    <col min="3" max="3" width="6.75390625" style="3" customWidth="1"/>
    <col min="4" max="4" width="6.625" style="3" customWidth="1"/>
    <col min="5" max="5" width="9.375" style="3" customWidth="1"/>
    <col min="6" max="7" width="7.375" style="3" customWidth="1"/>
    <col min="8" max="8" width="9.375" style="3" customWidth="1"/>
    <col min="9" max="10" width="8.25390625" style="3" customWidth="1"/>
    <col min="11" max="11" width="9.375" style="3" customWidth="1"/>
    <col min="12" max="12" width="8.375" style="3" customWidth="1"/>
    <col min="13" max="13" width="8.625" style="3" customWidth="1"/>
    <col min="14" max="14" width="9.875" style="3" customWidth="1"/>
    <col min="15" max="15" width="6.75390625" style="3" customWidth="1"/>
    <col min="16" max="16" width="6.875" style="3" customWidth="1"/>
    <col min="17" max="17" width="9.125" style="3" customWidth="1"/>
    <col min="18" max="16384" width="9.125" style="3" customWidth="1"/>
  </cols>
  <sheetData>
    <row r="1" ht="15" hidden="1"/>
    <row r="2" ht="15" hidden="1"/>
    <row r="3" spans="13:17" ht="17.25" customHeight="1" thickBot="1">
      <c r="M3" s="181" t="s">
        <v>19</v>
      </c>
      <c r="N3" s="181"/>
      <c r="O3" s="181"/>
      <c r="P3" s="181"/>
      <c r="Q3" s="181"/>
    </row>
    <row r="4" spans="1:17" ht="23.25" customHeight="1">
      <c r="A4" s="175" t="s">
        <v>39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7"/>
    </row>
    <row r="5" spans="1:17" s="4" customFormat="1" ht="18.75" customHeight="1">
      <c r="A5" s="178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80"/>
    </row>
    <row r="6" spans="1:17" ht="6.75" customHeight="1" thickBot="1">
      <c r="A6" s="178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80"/>
    </row>
    <row r="7" spans="1:17" ht="51.75" customHeight="1" thickBot="1">
      <c r="A7" s="187" t="s">
        <v>35</v>
      </c>
      <c r="B7" s="188" t="s">
        <v>20</v>
      </c>
      <c r="C7" s="188" t="s">
        <v>25</v>
      </c>
      <c r="D7" s="188"/>
      <c r="E7" s="188"/>
      <c r="F7" s="188" t="s">
        <v>26</v>
      </c>
      <c r="G7" s="188"/>
      <c r="H7" s="184"/>
      <c r="I7" s="193" t="s">
        <v>21</v>
      </c>
      <c r="J7" s="193"/>
      <c r="K7" s="193"/>
      <c r="L7" s="188" t="s">
        <v>22</v>
      </c>
      <c r="M7" s="188"/>
      <c r="N7" s="188"/>
      <c r="O7" s="184" t="s">
        <v>34</v>
      </c>
      <c r="P7" s="185"/>
      <c r="Q7" s="186"/>
    </row>
    <row r="8" spans="1:17" ht="23.25" customHeight="1" thickBot="1">
      <c r="A8" s="187"/>
      <c r="B8" s="188"/>
      <c r="C8" s="183" t="s">
        <v>33</v>
      </c>
      <c r="D8" s="183" t="s">
        <v>40</v>
      </c>
      <c r="E8" s="182" t="s">
        <v>41</v>
      </c>
      <c r="F8" s="183" t="s">
        <v>33</v>
      </c>
      <c r="G8" s="183" t="s">
        <v>40</v>
      </c>
      <c r="H8" s="194" t="s">
        <v>41</v>
      </c>
      <c r="I8" s="190" t="s">
        <v>33</v>
      </c>
      <c r="J8" s="190" t="s">
        <v>40</v>
      </c>
      <c r="K8" s="192" t="s">
        <v>41</v>
      </c>
      <c r="L8" s="183" t="s">
        <v>33</v>
      </c>
      <c r="M8" s="183" t="s">
        <v>40</v>
      </c>
      <c r="N8" s="182" t="s">
        <v>41</v>
      </c>
      <c r="O8" s="183" t="s">
        <v>33</v>
      </c>
      <c r="P8" s="183" t="s">
        <v>40</v>
      </c>
      <c r="Q8" s="182" t="s">
        <v>41</v>
      </c>
    </row>
    <row r="9" spans="1:17" ht="34.5" customHeight="1" thickBot="1">
      <c r="A9" s="187"/>
      <c r="B9" s="188"/>
      <c r="C9" s="183"/>
      <c r="D9" s="183"/>
      <c r="E9" s="182"/>
      <c r="F9" s="183"/>
      <c r="G9" s="183"/>
      <c r="H9" s="194"/>
      <c r="I9" s="190"/>
      <c r="J9" s="190"/>
      <c r="K9" s="192"/>
      <c r="L9" s="183"/>
      <c r="M9" s="183"/>
      <c r="N9" s="182"/>
      <c r="O9" s="183"/>
      <c r="P9" s="183"/>
      <c r="Q9" s="182"/>
    </row>
    <row r="10" spans="1:17" ht="27" customHeight="1">
      <c r="A10" s="51"/>
      <c r="B10" s="52" t="s">
        <v>36</v>
      </c>
      <c r="C10" s="53">
        <v>508</v>
      </c>
      <c r="D10" s="53">
        <v>470</v>
      </c>
      <c r="E10" s="39">
        <f>D10/C10*100</f>
        <v>92.51968503937007</v>
      </c>
      <c r="F10" s="243">
        <v>12345</v>
      </c>
      <c r="G10" s="53">
        <v>12293</v>
      </c>
      <c r="H10" s="244">
        <f>G10/F10*100</f>
        <v>99.57877683272581</v>
      </c>
      <c r="I10" s="38">
        <v>1434</v>
      </c>
      <c r="J10" s="38">
        <v>2215.2</v>
      </c>
      <c r="K10" s="39">
        <f>J10/I10*100</f>
        <v>154.47698744769872</v>
      </c>
      <c r="L10" s="238">
        <v>2752.8</v>
      </c>
      <c r="M10" s="110">
        <v>4002.2</v>
      </c>
      <c r="N10" s="39">
        <f>M10/L10*100</f>
        <v>145.38651554780586</v>
      </c>
      <c r="O10" s="130">
        <v>12.7</v>
      </c>
      <c r="P10" s="38">
        <v>29.8</v>
      </c>
      <c r="Q10" s="135" t="s">
        <v>44</v>
      </c>
    </row>
    <row r="11" spans="1:17" ht="28.5" customHeight="1">
      <c r="A11" s="35">
        <v>1</v>
      </c>
      <c r="B11" s="31" t="s">
        <v>23</v>
      </c>
      <c r="C11" s="44">
        <v>36</v>
      </c>
      <c r="D11" s="44">
        <v>25</v>
      </c>
      <c r="E11" s="33">
        <f>D11/C11*100</f>
        <v>69.44444444444444</v>
      </c>
      <c r="F11" s="131">
        <v>758</v>
      </c>
      <c r="G11" s="44">
        <v>810</v>
      </c>
      <c r="H11" s="37">
        <f>G11/F11*100</f>
        <v>106.86015831134566</v>
      </c>
      <c r="I11" s="54">
        <v>83</v>
      </c>
      <c r="J11" s="54">
        <v>198.2</v>
      </c>
      <c r="K11" s="134" t="s">
        <v>44</v>
      </c>
      <c r="L11" s="239">
        <v>83</v>
      </c>
      <c r="M11" s="56">
        <v>198.3</v>
      </c>
      <c r="N11" s="33">
        <f>M11/L11*100</f>
        <v>238.91566265060243</v>
      </c>
      <c r="O11" s="131">
        <v>1.5</v>
      </c>
      <c r="P11" s="44">
        <v>0.6</v>
      </c>
      <c r="Q11" s="33">
        <f>P11/O11*100</f>
        <v>40</v>
      </c>
    </row>
    <row r="12" spans="1:17" ht="25.5" customHeight="1">
      <c r="A12" s="35">
        <v>2</v>
      </c>
      <c r="B12" s="31" t="s">
        <v>0</v>
      </c>
      <c r="C12" s="44">
        <v>6</v>
      </c>
      <c r="D12" s="44">
        <v>7</v>
      </c>
      <c r="E12" s="33">
        <f aca="true" t="shared" si="0" ref="E12:E22">D12/C12*100</f>
        <v>116.66666666666667</v>
      </c>
      <c r="F12" s="131">
        <v>170</v>
      </c>
      <c r="G12" s="44">
        <v>250</v>
      </c>
      <c r="H12" s="37">
        <f aca="true" t="shared" si="1" ref="H12:H22">G12/F12*100</f>
        <v>147.05882352941177</v>
      </c>
      <c r="I12" s="45">
        <v>18.4</v>
      </c>
      <c r="J12" s="45">
        <v>36.9</v>
      </c>
      <c r="K12" s="245" t="s">
        <v>47</v>
      </c>
      <c r="L12" s="237">
        <v>18.4</v>
      </c>
      <c r="M12" s="44">
        <v>36.9</v>
      </c>
      <c r="N12" s="33">
        <f aca="true" t="shared" si="2" ref="N12:N21">M12/L12*100</f>
        <v>200.5434782608696</v>
      </c>
      <c r="O12" s="132">
        <v>0</v>
      </c>
      <c r="P12" s="44">
        <v>12.1</v>
      </c>
      <c r="Q12" s="112">
        <v>0</v>
      </c>
    </row>
    <row r="13" spans="1:17" ht="28.5" customHeight="1">
      <c r="A13" s="35">
        <v>3</v>
      </c>
      <c r="B13" s="31" t="s">
        <v>24</v>
      </c>
      <c r="C13" s="44">
        <v>119</v>
      </c>
      <c r="D13" s="44">
        <v>88</v>
      </c>
      <c r="E13" s="33">
        <f t="shared" si="0"/>
        <v>73.94957983193278</v>
      </c>
      <c r="F13" s="131">
        <v>2913</v>
      </c>
      <c r="G13" s="44">
        <v>2372</v>
      </c>
      <c r="H13" s="37">
        <f t="shared" si="1"/>
        <v>81.42808101613457</v>
      </c>
      <c r="I13" s="45">
        <v>527.7</v>
      </c>
      <c r="J13" s="45">
        <v>719.1</v>
      </c>
      <c r="K13" s="42">
        <f aca="true" t="shared" si="3" ref="K13:K22">J13/I13*100</f>
        <v>136.27060830017055</v>
      </c>
      <c r="L13" s="237">
        <v>609.3</v>
      </c>
      <c r="M13" s="44">
        <v>864.9</v>
      </c>
      <c r="N13" s="33">
        <f t="shared" si="2"/>
        <v>141.94977843426884</v>
      </c>
      <c r="O13" s="131">
        <v>1.3</v>
      </c>
      <c r="P13" s="44">
        <v>3.8</v>
      </c>
      <c r="Q13" s="134" t="s">
        <v>43</v>
      </c>
    </row>
    <row r="14" spans="1:18" ht="32.25" customHeight="1">
      <c r="A14" s="35">
        <v>4</v>
      </c>
      <c r="B14" s="31" t="s">
        <v>13</v>
      </c>
      <c r="C14" s="44">
        <v>11</v>
      </c>
      <c r="D14" s="44">
        <v>10</v>
      </c>
      <c r="E14" s="33">
        <f t="shared" si="0"/>
        <v>90.9090909090909</v>
      </c>
      <c r="F14" s="131">
        <v>240</v>
      </c>
      <c r="G14" s="44">
        <v>259</v>
      </c>
      <c r="H14" s="37">
        <f t="shared" si="1"/>
        <v>107.91666666666666</v>
      </c>
      <c r="I14" s="45">
        <v>49.5</v>
      </c>
      <c r="J14" s="45">
        <v>47.9</v>
      </c>
      <c r="K14" s="55">
        <f>J14/I14*100</f>
        <v>96.76767676767678</v>
      </c>
      <c r="L14" s="237">
        <v>97.1</v>
      </c>
      <c r="M14" s="44">
        <v>47.9</v>
      </c>
      <c r="N14" s="33">
        <f t="shared" si="2"/>
        <v>49.330587023686924</v>
      </c>
      <c r="O14" s="131" t="s">
        <v>31</v>
      </c>
      <c r="P14" s="44" t="s">
        <v>31</v>
      </c>
      <c r="Q14" s="49" t="s">
        <v>31</v>
      </c>
      <c r="R14" s="129"/>
    </row>
    <row r="15" spans="1:17" ht="30" customHeight="1">
      <c r="A15" s="35">
        <v>5</v>
      </c>
      <c r="B15" s="31" t="s">
        <v>1</v>
      </c>
      <c r="C15" s="44">
        <v>81</v>
      </c>
      <c r="D15" s="44">
        <v>87</v>
      </c>
      <c r="E15" s="33">
        <f t="shared" si="0"/>
        <v>107.40740740740742</v>
      </c>
      <c r="F15" s="131">
        <v>1894</v>
      </c>
      <c r="G15" s="44">
        <v>2158</v>
      </c>
      <c r="H15" s="37">
        <f t="shared" si="1"/>
        <v>113.93875395987327</v>
      </c>
      <c r="I15" s="45">
        <v>226.5</v>
      </c>
      <c r="J15" s="45">
        <v>690.6</v>
      </c>
      <c r="K15" s="134" t="s">
        <v>46</v>
      </c>
      <c r="L15" s="237">
        <v>244.2</v>
      </c>
      <c r="M15" s="44">
        <v>713.5</v>
      </c>
      <c r="N15" s="33">
        <f t="shared" si="2"/>
        <v>292.1785421785422</v>
      </c>
      <c r="O15" s="131" t="s">
        <v>31</v>
      </c>
      <c r="P15" s="44" t="s">
        <v>31</v>
      </c>
      <c r="Q15" s="49" t="s">
        <v>31</v>
      </c>
    </row>
    <row r="16" spans="1:17" ht="78" customHeight="1">
      <c r="A16" s="35">
        <v>6</v>
      </c>
      <c r="B16" s="31" t="s">
        <v>2</v>
      </c>
      <c r="C16" s="44">
        <v>110</v>
      </c>
      <c r="D16" s="44">
        <v>119</v>
      </c>
      <c r="E16" s="33">
        <f t="shared" si="0"/>
        <v>108.18181818181817</v>
      </c>
      <c r="F16" s="131">
        <v>2284</v>
      </c>
      <c r="G16" s="44">
        <v>2576</v>
      </c>
      <c r="H16" s="37">
        <f t="shared" si="1"/>
        <v>112.784588441331</v>
      </c>
      <c r="I16" s="45">
        <v>199.5</v>
      </c>
      <c r="J16" s="45">
        <v>114.6</v>
      </c>
      <c r="K16" s="55">
        <f t="shared" si="3"/>
        <v>57.44360902255639</v>
      </c>
      <c r="L16" s="239">
        <v>1323.7</v>
      </c>
      <c r="M16" s="56">
        <v>1720.5</v>
      </c>
      <c r="N16" s="33">
        <f t="shared" si="2"/>
        <v>129.9765807962529</v>
      </c>
      <c r="O16" s="131">
        <v>3.2</v>
      </c>
      <c r="P16" s="111">
        <v>0</v>
      </c>
      <c r="Q16" s="33">
        <f>P16/O16*100</f>
        <v>0</v>
      </c>
    </row>
    <row r="17" spans="1:17" ht="20.25" customHeight="1">
      <c r="A17" s="35">
        <v>7</v>
      </c>
      <c r="B17" s="31" t="s">
        <v>3</v>
      </c>
      <c r="C17" s="44">
        <v>18</v>
      </c>
      <c r="D17" s="44">
        <v>15</v>
      </c>
      <c r="E17" s="33">
        <f t="shared" si="0"/>
        <v>83.33333333333334</v>
      </c>
      <c r="F17" s="131">
        <v>359</v>
      </c>
      <c r="G17" s="44">
        <v>350</v>
      </c>
      <c r="H17" s="37">
        <f t="shared" si="1"/>
        <v>97.49303621169916</v>
      </c>
      <c r="I17" s="45">
        <v>46.1</v>
      </c>
      <c r="J17" s="45">
        <v>59.4</v>
      </c>
      <c r="K17" s="42">
        <f t="shared" si="3"/>
        <v>128.85032537960953</v>
      </c>
      <c r="L17" s="239">
        <v>91</v>
      </c>
      <c r="M17" s="56">
        <v>67.6</v>
      </c>
      <c r="N17" s="33">
        <f t="shared" si="2"/>
        <v>74.28571428571428</v>
      </c>
      <c r="O17" s="131" t="s">
        <v>31</v>
      </c>
      <c r="P17" s="44" t="s">
        <v>31</v>
      </c>
      <c r="Q17" s="49" t="s">
        <v>31</v>
      </c>
    </row>
    <row r="18" spans="1:17" ht="18.75" customHeight="1">
      <c r="A18" s="35">
        <v>8</v>
      </c>
      <c r="B18" s="31" t="s">
        <v>4</v>
      </c>
      <c r="C18" s="44">
        <v>20</v>
      </c>
      <c r="D18" s="44">
        <v>22</v>
      </c>
      <c r="E18" s="33">
        <f t="shared" si="0"/>
        <v>110.00000000000001</v>
      </c>
      <c r="F18" s="131">
        <v>300</v>
      </c>
      <c r="G18" s="44">
        <v>513</v>
      </c>
      <c r="H18" s="37">
        <f t="shared" si="1"/>
        <v>171</v>
      </c>
      <c r="I18" s="45">
        <v>68.2</v>
      </c>
      <c r="J18" s="45">
        <v>105.8</v>
      </c>
      <c r="K18" s="42">
        <f t="shared" si="3"/>
        <v>155.13196480938416</v>
      </c>
      <c r="L18" s="237">
        <v>68.2</v>
      </c>
      <c r="M18" s="44">
        <v>105.8</v>
      </c>
      <c r="N18" s="33">
        <f t="shared" si="2"/>
        <v>155.13196480938416</v>
      </c>
      <c r="O18" s="131" t="s">
        <v>31</v>
      </c>
      <c r="P18" s="44" t="s">
        <v>31</v>
      </c>
      <c r="Q18" s="49" t="s">
        <v>31</v>
      </c>
    </row>
    <row r="19" spans="1:17" ht="18.75" customHeight="1">
      <c r="A19" s="35">
        <v>9</v>
      </c>
      <c r="B19" s="31" t="s">
        <v>5</v>
      </c>
      <c r="C19" s="44">
        <v>3</v>
      </c>
      <c r="D19" s="44">
        <v>3</v>
      </c>
      <c r="E19" s="33">
        <f t="shared" si="0"/>
        <v>100</v>
      </c>
      <c r="F19" s="131">
        <v>191</v>
      </c>
      <c r="G19" s="44">
        <v>160</v>
      </c>
      <c r="H19" s="37">
        <f t="shared" si="1"/>
        <v>83.7696335078534</v>
      </c>
      <c r="I19" s="45" t="s">
        <v>31</v>
      </c>
      <c r="J19" s="45" t="s">
        <v>31</v>
      </c>
      <c r="K19" s="42" t="s">
        <v>31</v>
      </c>
      <c r="L19" s="240" t="s">
        <v>31</v>
      </c>
      <c r="M19" s="45" t="s">
        <v>31</v>
      </c>
      <c r="N19" s="33" t="s">
        <v>31</v>
      </c>
      <c r="O19" s="131" t="s">
        <v>31</v>
      </c>
      <c r="P19" s="44" t="s">
        <v>31</v>
      </c>
      <c r="Q19" s="49" t="s">
        <v>31</v>
      </c>
    </row>
    <row r="20" spans="1:17" ht="49.5" customHeight="1">
      <c r="A20" s="35">
        <v>10</v>
      </c>
      <c r="B20" s="31" t="s">
        <v>6</v>
      </c>
      <c r="C20" s="44">
        <v>86</v>
      </c>
      <c r="D20" s="44">
        <v>80</v>
      </c>
      <c r="E20" s="33">
        <f t="shared" si="0"/>
        <v>93.02325581395348</v>
      </c>
      <c r="F20" s="131">
        <v>2858</v>
      </c>
      <c r="G20" s="44">
        <v>2480</v>
      </c>
      <c r="H20" s="37">
        <f t="shared" si="1"/>
        <v>86.77396780965711</v>
      </c>
      <c r="I20" s="45">
        <v>187.3</v>
      </c>
      <c r="J20" s="45">
        <v>203.9</v>
      </c>
      <c r="K20" s="42">
        <f t="shared" si="3"/>
        <v>108.86278697277095</v>
      </c>
      <c r="L20" s="237">
        <v>187.6</v>
      </c>
      <c r="M20" s="44">
        <v>204.4</v>
      </c>
      <c r="N20" s="33">
        <f t="shared" si="2"/>
        <v>108.95522388059702</v>
      </c>
      <c r="O20" s="131">
        <v>6.7</v>
      </c>
      <c r="P20" s="44">
        <v>13.3</v>
      </c>
      <c r="Q20" s="55">
        <f>P20/O20*100</f>
        <v>198.50746268656715</v>
      </c>
    </row>
    <row r="21" spans="1:17" ht="48.75" customHeight="1">
      <c r="A21" s="35">
        <v>11</v>
      </c>
      <c r="B21" s="31" t="s">
        <v>7</v>
      </c>
      <c r="C21" s="44">
        <v>5</v>
      </c>
      <c r="D21" s="44">
        <v>5</v>
      </c>
      <c r="E21" s="33">
        <f t="shared" si="0"/>
        <v>100</v>
      </c>
      <c r="F21" s="131">
        <v>108</v>
      </c>
      <c r="G21" s="44">
        <v>111</v>
      </c>
      <c r="H21" s="37">
        <f t="shared" si="1"/>
        <v>102.77777777777777</v>
      </c>
      <c r="I21" s="45">
        <v>5.4</v>
      </c>
      <c r="J21" s="45">
        <v>7.1</v>
      </c>
      <c r="K21" s="42">
        <f t="shared" si="3"/>
        <v>131.48148148148147</v>
      </c>
      <c r="L21" s="241">
        <v>7.7</v>
      </c>
      <c r="M21" s="46">
        <v>9.8</v>
      </c>
      <c r="N21" s="33">
        <f t="shared" si="2"/>
        <v>127.27272727272727</v>
      </c>
      <c r="O21" s="131" t="s">
        <v>31</v>
      </c>
      <c r="P21" s="44" t="s">
        <v>31</v>
      </c>
      <c r="Q21" s="49" t="s">
        <v>31</v>
      </c>
    </row>
    <row r="22" spans="1:17" ht="48" thickBot="1">
      <c r="A22" s="36">
        <v>12</v>
      </c>
      <c r="B22" s="32" t="s">
        <v>8</v>
      </c>
      <c r="C22" s="47">
        <v>13</v>
      </c>
      <c r="D22" s="47">
        <v>9</v>
      </c>
      <c r="E22" s="34">
        <f t="shared" si="0"/>
        <v>69.23076923076923</v>
      </c>
      <c r="F22" s="133">
        <v>270</v>
      </c>
      <c r="G22" s="47">
        <v>254</v>
      </c>
      <c r="H22" s="34">
        <f t="shared" si="1"/>
        <v>94.07407407407408</v>
      </c>
      <c r="I22" s="48">
        <v>22.4</v>
      </c>
      <c r="J22" s="48">
        <v>31.7</v>
      </c>
      <c r="K22" s="43">
        <f t="shared" si="3"/>
        <v>141.51785714285714</v>
      </c>
      <c r="L22" s="242">
        <v>22.6</v>
      </c>
      <c r="M22" s="47">
        <v>32.6</v>
      </c>
      <c r="N22" s="34">
        <f>M22/L22*100</f>
        <v>144.24778761061947</v>
      </c>
      <c r="O22" s="133" t="s">
        <v>31</v>
      </c>
      <c r="P22" s="47" t="s">
        <v>31</v>
      </c>
      <c r="Q22" s="50" t="s">
        <v>31</v>
      </c>
    </row>
    <row r="23" spans="1:14" ht="15.75">
      <c r="A23" s="8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7" ht="15.75">
      <c r="A24" s="8"/>
      <c r="B24" s="6"/>
      <c r="C24" s="7"/>
      <c r="D24" s="7"/>
      <c r="E24" s="7"/>
      <c r="F24" s="7"/>
      <c r="G24" s="7"/>
      <c r="H24" s="7"/>
      <c r="I24" s="109"/>
      <c r="J24" s="109"/>
      <c r="K24" s="7"/>
      <c r="L24" s="109"/>
      <c r="M24" s="109"/>
      <c r="N24" s="109"/>
      <c r="Q24" s="123"/>
    </row>
    <row r="25" spans="1:14" ht="15.75">
      <c r="A25" s="8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.75">
      <c r="A26" s="8"/>
      <c r="B26" s="6"/>
      <c r="C26" s="7"/>
      <c r="D26" s="7"/>
      <c r="E26" s="7"/>
      <c r="F26" s="7"/>
      <c r="G26" s="7"/>
      <c r="H26" s="7"/>
      <c r="I26" s="7"/>
      <c r="J26" s="109"/>
      <c r="K26" s="7"/>
      <c r="L26" s="7"/>
      <c r="M26" s="7"/>
      <c r="N26" s="7"/>
    </row>
    <row r="27" spans="1:14" ht="15.75">
      <c r="A27" s="8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.75">
      <c r="A28" s="8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54.75" customHeight="1">
      <c r="A29" s="191"/>
      <c r="B29" s="189"/>
      <c r="C29" s="189"/>
      <c r="D29" s="17"/>
      <c r="E29" s="17"/>
      <c r="F29" s="189"/>
      <c r="G29" s="189"/>
      <c r="H29" s="189"/>
      <c r="I29" s="189"/>
      <c r="J29" s="189"/>
      <c r="K29" s="189"/>
      <c r="L29" s="189"/>
      <c r="M29" s="189"/>
      <c r="N29" s="189"/>
    </row>
    <row r="30" spans="1:14" ht="17.25" customHeight="1">
      <c r="A30" s="191"/>
      <c r="B30" s="189"/>
      <c r="C30" s="189"/>
      <c r="D30" s="17"/>
      <c r="E30" s="17"/>
      <c r="F30" s="189"/>
      <c r="G30" s="189"/>
      <c r="H30" s="17"/>
      <c r="I30" s="189"/>
      <c r="J30" s="189"/>
      <c r="K30" s="17"/>
      <c r="L30" s="189"/>
      <c r="M30" s="189"/>
      <c r="N30" s="17"/>
    </row>
    <row r="31" spans="1:14" ht="17.25" customHeight="1">
      <c r="A31" s="191"/>
      <c r="B31" s="189"/>
      <c r="C31" s="189"/>
      <c r="D31" s="17"/>
      <c r="E31" s="17"/>
      <c r="F31" s="189"/>
      <c r="G31" s="189"/>
      <c r="H31" s="17"/>
      <c r="I31" s="189"/>
      <c r="J31" s="189"/>
      <c r="K31" s="17"/>
      <c r="L31" s="189"/>
      <c r="M31" s="189"/>
      <c r="N31" s="17"/>
    </row>
    <row r="32" spans="1:14" ht="15.75">
      <c r="A32" s="16"/>
      <c r="B32" s="1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26.25" customHeight="1">
      <c r="A33" s="19"/>
      <c r="B33" s="1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7.25" customHeight="1">
      <c r="A34" s="19"/>
      <c r="B34" s="1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22.5" customHeight="1">
      <c r="A35" s="19"/>
      <c r="B35" s="1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27" customHeight="1">
      <c r="A36" s="19"/>
      <c r="B36" s="1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.75">
      <c r="A37" s="19"/>
      <c r="B37" s="1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>
      <c r="A38" s="19"/>
      <c r="B38" s="1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75">
      <c r="A39" s="19"/>
      <c r="B39" s="1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>
      <c r="A40" s="19"/>
      <c r="B40" s="1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.75">
      <c r="A41" s="19"/>
      <c r="B41" s="1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>
      <c r="A42" s="19"/>
      <c r="B42" s="1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>
      <c r="A43" s="19"/>
      <c r="B43" s="1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>
      <c r="A44" s="19"/>
      <c r="B44" s="1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>
      <c r="A45" s="19"/>
      <c r="B45" s="1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>
      <c r="A46" s="19"/>
      <c r="B46" s="1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</sheetData>
  <sheetProtection/>
  <mergeCells count="36">
    <mergeCell ref="L8:L9"/>
    <mergeCell ref="L7:N7"/>
    <mergeCell ref="C8:C9"/>
    <mergeCell ref="D8:D9"/>
    <mergeCell ref="J8:J9"/>
    <mergeCell ref="C7:E7"/>
    <mergeCell ref="L29:N29"/>
    <mergeCell ref="K8:K9"/>
    <mergeCell ref="I7:K7"/>
    <mergeCell ref="F8:F9"/>
    <mergeCell ref="C29:C31"/>
    <mergeCell ref="E8:E9"/>
    <mergeCell ref="G8:G9"/>
    <mergeCell ref="H8:H9"/>
    <mergeCell ref="I29:K29"/>
    <mergeCell ref="F7:H7"/>
    <mergeCell ref="F29:H29"/>
    <mergeCell ref="L30:L31"/>
    <mergeCell ref="M30:M31"/>
    <mergeCell ref="I8:I9"/>
    <mergeCell ref="A29:A31"/>
    <mergeCell ref="B29:B31"/>
    <mergeCell ref="F30:F31"/>
    <mergeCell ref="G30:G31"/>
    <mergeCell ref="I30:I31"/>
    <mergeCell ref="J30:J31"/>
    <mergeCell ref="A4:Q6"/>
    <mergeCell ref="M3:Q3"/>
    <mergeCell ref="Q8:Q9"/>
    <mergeCell ref="P8:P9"/>
    <mergeCell ref="O8:O9"/>
    <mergeCell ref="O7:Q7"/>
    <mergeCell ref="A7:A9"/>
    <mergeCell ref="B7:B9"/>
    <mergeCell ref="M8:M9"/>
    <mergeCell ref="N8:N9"/>
  </mergeCells>
  <printOptions horizontalCentered="1"/>
  <pageMargins left="0.23622047244094488" right="0.23622047244094488" top="0.15748031496062992" bottom="0.3543307086614173" header="0.11811023622047244" footer="0.11811023622047244"/>
  <pageSetup fitToHeight="1" fitToWidth="1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tabSelected="1" zoomScalePageLayoutView="0" workbookViewId="0" topLeftCell="B1">
      <selection activeCell="N11" sqref="N11"/>
    </sheetView>
  </sheetViews>
  <sheetFormatPr defaultColWidth="9.00390625" defaultRowHeight="12.75"/>
  <cols>
    <col min="1" max="1" width="3.25390625" style="0" customWidth="1"/>
    <col min="2" max="2" width="34.25390625" style="0" customWidth="1"/>
    <col min="3" max="3" width="5.00390625" style="11" customWidth="1"/>
    <col min="4" max="4" width="6.875" style="15" customWidth="1"/>
    <col min="5" max="5" width="5.75390625" style="11" customWidth="1"/>
    <col min="6" max="6" width="6.25390625" style="0" customWidth="1"/>
    <col min="7" max="7" width="5.625" style="11" customWidth="1"/>
    <col min="8" max="8" width="7.125" style="0" customWidth="1"/>
    <col min="9" max="9" width="6.625" style="11" customWidth="1"/>
    <col min="10" max="10" width="7.00390625" style="0" customWidth="1"/>
    <col min="11" max="11" width="7.25390625" style="11" customWidth="1"/>
    <col min="12" max="12" width="7.125" style="0" customWidth="1"/>
    <col min="13" max="13" width="6.125" style="12" customWidth="1"/>
    <col min="14" max="14" width="7.125" style="0" customWidth="1"/>
    <col min="15" max="15" width="7.25390625" style="14" customWidth="1"/>
    <col min="16" max="16" width="7.875" style="0" customWidth="1"/>
    <col min="17" max="17" width="8.375" style="14" customWidth="1"/>
    <col min="18" max="18" width="6.875" style="3" customWidth="1"/>
    <col min="19" max="19" width="6.875" style="12" customWidth="1"/>
    <col min="20" max="20" width="8.00390625" style="0" customWidth="1"/>
    <col min="21" max="21" width="8.125" style="0" customWidth="1"/>
    <col min="22" max="22" width="7.875" style="0" customWidth="1"/>
    <col min="23" max="23" width="7.25390625" style="0" customWidth="1"/>
    <col min="24" max="24" width="6.875" style="0" customWidth="1"/>
    <col min="25" max="25" width="7.375" style="0" customWidth="1"/>
    <col min="26" max="26" width="7.25390625" style="0" customWidth="1"/>
    <col min="27" max="27" width="5.875" style="0" customWidth="1"/>
    <col min="28" max="28" width="7.375" style="0" customWidth="1"/>
    <col min="29" max="29" width="5.75390625" style="0" customWidth="1"/>
    <col min="30" max="30" width="6.375" style="0" customWidth="1"/>
    <col min="31" max="31" width="6.00390625" style="0" customWidth="1"/>
    <col min="32" max="32" width="7.00390625" style="0" customWidth="1"/>
  </cols>
  <sheetData>
    <row r="1" spans="1:32" ht="37.5" customHeight="1" thickBot="1">
      <c r="A1" s="10"/>
      <c r="B1" s="10"/>
      <c r="C1" s="10"/>
      <c r="D1" s="13"/>
      <c r="E1" s="10"/>
      <c r="F1" s="10"/>
      <c r="G1" s="10"/>
      <c r="H1" s="10"/>
      <c r="I1" s="10"/>
      <c r="J1" s="10"/>
      <c r="K1" s="10"/>
      <c r="L1" s="10"/>
      <c r="M1" s="10"/>
      <c r="N1" s="10"/>
      <c r="O1" s="13"/>
      <c r="P1" s="10"/>
      <c r="Q1" s="13"/>
      <c r="R1" s="226" t="s">
        <v>28</v>
      </c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</row>
    <row r="2" spans="1:32" ht="31.5" customHeight="1" thickBot="1">
      <c r="A2" s="223" t="s">
        <v>42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5"/>
    </row>
    <row r="3" spans="1:32" ht="38.25" customHeight="1">
      <c r="A3" s="211" t="s">
        <v>35</v>
      </c>
      <c r="B3" s="214" t="s">
        <v>20</v>
      </c>
      <c r="C3" s="195" t="s">
        <v>25</v>
      </c>
      <c r="D3" s="196"/>
      <c r="E3" s="196"/>
      <c r="F3" s="196"/>
      <c r="G3" s="196"/>
      <c r="H3" s="197"/>
      <c r="I3" s="195" t="s">
        <v>26</v>
      </c>
      <c r="J3" s="196"/>
      <c r="K3" s="196"/>
      <c r="L3" s="196"/>
      <c r="M3" s="196"/>
      <c r="N3" s="217"/>
      <c r="O3" s="218" t="s">
        <v>14</v>
      </c>
      <c r="P3" s="219"/>
      <c r="Q3" s="219"/>
      <c r="R3" s="219"/>
      <c r="S3" s="219"/>
      <c r="T3" s="220"/>
      <c r="U3" s="195" t="s">
        <v>27</v>
      </c>
      <c r="V3" s="196"/>
      <c r="W3" s="196"/>
      <c r="X3" s="196"/>
      <c r="Y3" s="196"/>
      <c r="Z3" s="197"/>
      <c r="AA3" s="227" t="s">
        <v>45</v>
      </c>
      <c r="AB3" s="228"/>
      <c r="AC3" s="228"/>
      <c r="AD3" s="228"/>
      <c r="AE3" s="228"/>
      <c r="AF3" s="229"/>
    </row>
    <row r="4" spans="1:32" ht="18" customHeight="1">
      <c r="A4" s="212"/>
      <c r="B4" s="215"/>
      <c r="C4" s="198" t="s">
        <v>33</v>
      </c>
      <c r="D4" s="199"/>
      <c r="E4" s="199" t="s">
        <v>40</v>
      </c>
      <c r="F4" s="199"/>
      <c r="G4" s="200" t="s">
        <v>11</v>
      </c>
      <c r="H4" s="201"/>
      <c r="I4" s="198" t="s">
        <v>33</v>
      </c>
      <c r="J4" s="199"/>
      <c r="K4" s="199" t="s">
        <v>40</v>
      </c>
      <c r="L4" s="199"/>
      <c r="M4" s="200" t="s">
        <v>11</v>
      </c>
      <c r="N4" s="209"/>
      <c r="O4" s="207" t="s">
        <v>33</v>
      </c>
      <c r="P4" s="199"/>
      <c r="Q4" s="199" t="s">
        <v>40</v>
      </c>
      <c r="R4" s="199"/>
      <c r="S4" s="200" t="s">
        <v>11</v>
      </c>
      <c r="T4" s="209"/>
      <c r="U4" s="198" t="s">
        <v>33</v>
      </c>
      <c r="V4" s="199"/>
      <c r="W4" s="199" t="s">
        <v>40</v>
      </c>
      <c r="X4" s="199"/>
      <c r="Y4" s="200" t="s">
        <v>11</v>
      </c>
      <c r="Z4" s="201"/>
      <c r="AA4" s="198" t="s">
        <v>33</v>
      </c>
      <c r="AB4" s="199"/>
      <c r="AC4" s="199" t="s">
        <v>40</v>
      </c>
      <c r="AD4" s="199"/>
      <c r="AE4" s="208" t="s">
        <v>11</v>
      </c>
      <c r="AF4" s="209"/>
    </row>
    <row r="5" spans="1:32" ht="15" customHeight="1">
      <c r="A5" s="212"/>
      <c r="B5" s="215"/>
      <c r="C5" s="198"/>
      <c r="D5" s="199"/>
      <c r="E5" s="199"/>
      <c r="F5" s="199"/>
      <c r="G5" s="199" t="s">
        <v>17</v>
      </c>
      <c r="H5" s="203" t="s">
        <v>18</v>
      </c>
      <c r="I5" s="198"/>
      <c r="J5" s="199"/>
      <c r="K5" s="199"/>
      <c r="L5" s="199"/>
      <c r="M5" s="199" t="s">
        <v>17</v>
      </c>
      <c r="N5" s="205" t="s">
        <v>18</v>
      </c>
      <c r="O5" s="207"/>
      <c r="P5" s="199"/>
      <c r="Q5" s="199"/>
      <c r="R5" s="199"/>
      <c r="S5" s="199" t="s">
        <v>17</v>
      </c>
      <c r="T5" s="205" t="s">
        <v>18</v>
      </c>
      <c r="U5" s="198"/>
      <c r="V5" s="199"/>
      <c r="W5" s="199"/>
      <c r="X5" s="199"/>
      <c r="Y5" s="200" t="s">
        <v>17</v>
      </c>
      <c r="Z5" s="203" t="s">
        <v>18</v>
      </c>
      <c r="AA5" s="198"/>
      <c r="AB5" s="199"/>
      <c r="AC5" s="199"/>
      <c r="AD5" s="199"/>
      <c r="AE5" s="208" t="s">
        <v>17</v>
      </c>
      <c r="AF5" s="205" t="s">
        <v>18</v>
      </c>
    </row>
    <row r="6" spans="1:32" ht="37.5" customHeight="1" thickBot="1">
      <c r="A6" s="213"/>
      <c r="B6" s="216"/>
      <c r="C6" s="113" t="s">
        <v>15</v>
      </c>
      <c r="D6" s="149" t="s">
        <v>16</v>
      </c>
      <c r="E6" s="114" t="s">
        <v>15</v>
      </c>
      <c r="F6" s="138" t="s">
        <v>16</v>
      </c>
      <c r="G6" s="202"/>
      <c r="H6" s="204"/>
      <c r="I6" s="113" t="s">
        <v>15</v>
      </c>
      <c r="J6" s="138" t="s">
        <v>16</v>
      </c>
      <c r="K6" s="114" t="s">
        <v>15</v>
      </c>
      <c r="L6" s="138" t="s">
        <v>16</v>
      </c>
      <c r="M6" s="202"/>
      <c r="N6" s="206"/>
      <c r="O6" s="145" t="s">
        <v>15</v>
      </c>
      <c r="P6" s="138" t="s">
        <v>16</v>
      </c>
      <c r="Q6" s="146" t="s">
        <v>15</v>
      </c>
      <c r="R6" s="138" t="s">
        <v>16</v>
      </c>
      <c r="S6" s="202"/>
      <c r="T6" s="206"/>
      <c r="U6" s="143" t="s">
        <v>15</v>
      </c>
      <c r="V6" s="149" t="s">
        <v>16</v>
      </c>
      <c r="W6" s="144" t="s">
        <v>15</v>
      </c>
      <c r="X6" s="138" t="s">
        <v>16</v>
      </c>
      <c r="Y6" s="210"/>
      <c r="Z6" s="204"/>
      <c r="AA6" s="28" t="s">
        <v>15</v>
      </c>
      <c r="AB6" s="136" t="s">
        <v>16</v>
      </c>
      <c r="AC6" s="22" t="s">
        <v>15</v>
      </c>
      <c r="AD6" s="137" t="s">
        <v>16</v>
      </c>
      <c r="AE6" s="221"/>
      <c r="AF6" s="222"/>
    </row>
    <row r="7" spans="1:32" s="3" customFormat="1" ht="23.25" customHeight="1" thickBot="1">
      <c r="A7" s="154"/>
      <c r="B7" s="155" t="s">
        <v>10</v>
      </c>
      <c r="C7" s="115">
        <v>508</v>
      </c>
      <c r="D7" s="116">
        <f>C7/C7*100</f>
        <v>100</v>
      </c>
      <c r="E7" s="141">
        <v>470</v>
      </c>
      <c r="F7" s="116">
        <v>100</v>
      </c>
      <c r="G7" s="117">
        <f>E7-C7</f>
        <v>-38</v>
      </c>
      <c r="H7" s="118">
        <f>F7-D7</f>
        <v>0</v>
      </c>
      <c r="I7" s="168">
        <v>12345</v>
      </c>
      <c r="J7" s="116">
        <f>I7/I7*100</f>
        <v>100</v>
      </c>
      <c r="K7" s="140">
        <v>12293</v>
      </c>
      <c r="L7" s="116">
        <v>100</v>
      </c>
      <c r="M7" s="117">
        <f>K7-I7</f>
        <v>-52</v>
      </c>
      <c r="N7" s="174">
        <f aca="true" t="shared" si="0" ref="N7:N15">L7-J7</f>
        <v>0</v>
      </c>
      <c r="O7" s="167">
        <v>1434</v>
      </c>
      <c r="P7" s="116">
        <f>O7/O7*100</f>
        <v>100</v>
      </c>
      <c r="Q7" s="139">
        <v>2215.2</v>
      </c>
      <c r="R7" s="116">
        <v>100</v>
      </c>
      <c r="S7" s="116">
        <f>Q7-O7</f>
        <v>781.1999999999998</v>
      </c>
      <c r="T7" s="118">
        <f>R7-P7</f>
        <v>0</v>
      </c>
      <c r="U7" s="167">
        <v>2752.8</v>
      </c>
      <c r="V7" s="116">
        <f>U7/U7*100</f>
        <v>100</v>
      </c>
      <c r="W7" s="139">
        <v>4002.2</v>
      </c>
      <c r="X7" s="116">
        <f>W7/W7*100</f>
        <v>100</v>
      </c>
      <c r="Y7" s="139">
        <f>W7-U7</f>
        <v>1249.3999999999996</v>
      </c>
      <c r="Z7" s="174">
        <f aca="true" t="shared" si="1" ref="Z7:Z19">X7-V7</f>
        <v>0</v>
      </c>
      <c r="AA7" s="156">
        <v>12.7</v>
      </c>
      <c r="AB7" s="157">
        <f>AA7/AA7*100</f>
        <v>100</v>
      </c>
      <c r="AC7" s="116">
        <v>29.8</v>
      </c>
      <c r="AD7" s="157">
        <f>AC7/AC7*100</f>
        <v>100</v>
      </c>
      <c r="AE7" s="158">
        <f aca="true" t="shared" si="2" ref="AE7:AF10">AC7-AA7</f>
        <v>17.1</v>
      </c>
      <c r="AF7" s="159">
        <f t="shared" si="2"/>
        <v>0</v>
      </c>
    </row>
    <row r="8" spans="1:32" s="3" customFormat="1" ht="21.75" customHeight="1" thickBot="1">
      <c r="A8" s="61" t="s">
        <v>9</v>
      </c>
      <c r="B8" s="57" t="s">
        <v>12</v>
      </c>
      <c r="C8" s="108">
        <v>36</v>
      </c>
      <c r="D8" s="98">
        <f>C8/C7*100</f>
        <v>7.086614173228346</v>
      </c>
      <c r="E8" s="64">
        <v>25</v>
      </c>
      <c r="F8" s="98">
        <f>E8/E7*100</f>
        <v>5.319148936170213</v>
      </c>
      <c r="G8" s="103">
        <f aca="true" t="shared" si="3" ref="G8:G19">E8-C8</f>
        <v>-11</v>
      </c>
      <c r="H8" s="119">
        <f>F8-D8</f>
        <v>-1.7674652370581336</v>
      </c>
      <c r="I8" s="122">
        <v>758</v>
      </c>
      <c r="J8" s="98">
        <f>I8/I7*100</f>
        <v>6.140137707573916</v>
      </c>
      <c r="K8" s="64">
        <v>810</v>
      </c>
      <c r="L8" s="98">
        <f>K8/K7*100</f>
        <v>6.589115756934841</v>
      </c>
      <c r="M8" s="64">
        <f>K8-I8</f>
        <v>52</v>
      </c>
      <c r="N8" s="104">
        <f t="shared" si="0"/>
        <v>0.44897804936092456</v>
      </c>
      <c r="O8" s="160">
        <v>83</v>
      </c>
      <c r="P8" s="98">
        <f>O8/O7*100</f>
        <v>5.788005578800558</v>
      </c>
      <c r="Q8" s="161">
        <v>198.2</v>
      </c>
      <c r="R8" s="98">
        <f>Q8/Q7*100</f>
        <v>8.947273383893101</v>
      </c>
      <c r="S8" s="153">
        <f>Q8-O8</f>
        <v>115.19999999999999</v>
      </c>
      <c r="T8" s="162">
        <f>R8-P8</f>
        <v>3.1592678050925436</v>
      </c>
      <c r="U8" s="173">
        <v>83</v>
      </c>
      <c r="V8" s="96">
        <f>U8/U7*100</f>
        <v>3.015111886079628</v>
      </c>
      <c r="W8" s="75">
        <v>198.3</v>
      </c>
      <c r="X8" s="96">
        <f>W8/W7*100</f>
        <v>4.9547748738194</v>
      </c>
      <c r="Y8" s="75">
        <f>W8-U8</f>
        <v>115.30000000000001</v>
      </c>
      <c r="Z8" s="104">
        <f t="shared" si="1"/>
        <v>1.9396629877397724</v>
      </c>
      <c r="AA8" s="122">
        <v>1.5</v>
      </c>
      <c r="AB8" s="88">
        <v>11.8</v>
      </c>
      <c r="AC8" s="64">
        <v>0.6</v>
      </c>
      <c r="AD8" s="88">
        <v>2</v>
      </c>
      <c r="AE8" s="82">
        <f t="shared" si="2"/>
        <v>-0.9</v>
      </c>
      <c r="AF8" s="95">
        <f t="shared" si="2"/>
        <v>-9.8</v>
      </c>
    </row>
    <row r="9" spans="1:32" s="3" customFormat="1" ht="25.5" customHeight="1" thickBot="1">
      <c r="A9" s="63">
        <v>2</v>
      </c>
      <c r="B9" s="58" t="s">
        <v>0</v>
      </c>
      <c r="C9" s="107">
        <v>6</v>
      </c>
      <c r="D9" s="96">
        <f>C9/C7*100</f>
        <v>1.1811023622047243</v>
      </c>
      <c r="E9" s="67">
        <v>7</v>
      </c>
      <c r="F9" s="96">
        <f>E9/E7*100</f>
        <v>1.4893617021276597</v>
      </c>
      <c r="G9" s="100">
        <f t="shared" si="3"/>
        <v>1</v>
      </c>
      <c r="H9" s="104">
        <f aca="true" t="shared" si="4" ref="H9:H18">F9-D9</f>
        <v>0.3082593399229354</v>
      </c>
      <c r="I9" s="121">
        <v>170</v>
      </c>
      <c r="J9" s="96">
        <f>I9/I7*100</f>
        <v>1.377075739165654</v>
      </c>
      <c r="K9" s="67">
        <v>250</v>
      </c>
      <c r="L9" s="96">
        <f>K9/K7*100</f>
        <v>2.033677702757667</v>
      </c>
      <c r="M9" s="67">
        <f>K9-I9</f>
        <v>80</v>
      </c>
      <c r="N9" s="104">
        <f t="shared" si="0"/>
        <v>0.6566019635920131</v>
      </c>
      <c r="O9" s="121">
        <v>18.4</v>
      </c>
      <c r="P9" s="96">
        <f>O9/O7*100</f>
        <v>1.2831241283124126</v>
      </c>
      <c r="Q9" s="151">
        <v>36.9</v>
      </c>
      <c r="R9" s="96">
        <f>Q9/Q7*100</f>
        <v>1.6657638136511377</v>
      </c>
      <c r="S9" s="106">
        <f aca="true" t="shared" si="5" ref="S9:S19">Q9-O9</f>
        <v>18.5</v>
      </c>
      <c r="T9" s="104">
        <f>R9-P9</f>
        <v>0.38263968533872506</v>
      </c>
      <c r="U9" s="122">
        <v>18.4</v>
      </c>
      <c r="V9" s="98">
        <f>U9/U7*100</f>
        <v>0.6684103458297006</v>
      </c>
      <c r="W9" s="64">
        <v>36.9</v>
      </c>
      <c r="X9" s="98">
        <f>W9/W7*100</f>
        <v>0.9219929039028534</v>
      </c>
      <c r="Y9" s="99">
        <f>W9-U9</f>
        <v>18.5</v>
      </c>
      <c r="Z9" s="119">
        <f t="shared" si="1"/>
        <v>0.2535825580731528</v>
      </c>
      <c r="AA9" s="121">
        <v>0</v>
      </c>
      <c r="AB9" s="67">
        <v>0</v>
      </c>
      <c r="AC9" s="67">
        <v>12.1</v>
      </c>
      <c r="AD9" s="67">
        <v>40.6</v>
      </c>
      <c r="AE9" s="80">
        <f t="shared" si="2"/>
        <v>12.1</v>
      </c>
      <c r="AF9" s="91">
        <f t="shared" si="2"/>
        <v>40.6</v>
      </c>
    </row>
    <row r="10" spans="1:32" s="3" customFormat="1" ht="23.25" customHeight="1" thickBot="1">
      <c r="A10" s="61">
        <v>3</v>
      </c>
      <c r="B10" s="57" t="s">
        <v>24</v>
      </c>
      <c r="C10" s="108">
        <v>119</v>
      </c>
      <c r="D10" s="98">
        <f>C10/C7*100</f>
        <v>23.4251968503937</v>
      </c>
      <c r="E10" s="64">
        <v>88</v>
      </c>
      <c r="F10" s="98">
        <f>E10/E7*100</f>
        <v>18.72340425531915</v>
      </c>
      <c r="G10" s="103">
        <f t="shared" si="3"/>
        <v>-31</v>
      </c>
      <c r="H10" s="119">
        <f t="shared" si="4"/>
        <v>-4.701792595074551</v>
      </c>
      <c r="I10" s="122">
        <v>2913</v>
      </c>
      <c r="J10" s="98">
        <f>I10/I7*100</f>
        <v>23.596597812879708</v>
      </c>
      <c r="K10" s="64">
        <v>2372</v>
      </c>
      <c r="L10" s="98">
        <f>K10/K7*100</f>
        <v>19.295534043764746</v>
      </c>
      <c r="M10" s="67">
        <f aca="true" t="shared" si="6" ref="M10:M19">K10-I10</f>
        <v>-541</v>
      </c>
      <c r="N10" s="104">
        <f t="shared" si="0"/>
        <v>-4.301063769114961</v>
      </c>
      <c r="O10" s="122">
        <v>527.7</v>
      </c>
      <c r="P10" s="98">
        <f>O10/O7*100</f>
        <v>36.79916317991632</v>
      </c>
      <c r="Q10" s="152">
        <v>719.1</v>
      </c>
      <c r="R10" s="98">
        <f>Q10/Q7*100</f>
        <v>32.462080173347786</v>
      </c>
      <c r="S10" s="153">
        <f t="shared" si="5"/>
        <v>191.39999999999998</v>
      </c>
      <c r="T10" s="119">
        <f aca="true" t="shared" si="7" ref="T10:T19">R10-P10</f>
        <v>-4.337083006568534</v>
      </c>
      <c r="U10" s="107">
        <v>609.3</v>
      </c>
      <c r="V10" s="96">
        <f>U10/U7*100</f>
        <v>22.133827375762856</v>
      </c>
      <c r="W10" s="67">
        <v>864.9</v>
      </c>
      <c r="X10" s="96">
        <f>W10/W7*100</f>
        <v>21.610614162210783</v>
      </c>
      <c r="Y10" s="75">
        <f aca="true" t="shared" si="8" ref="Y10:Y19">W10-U10</f>
        <v>255.60000000000002</v>
      </c>
      <c r="Z10" s="104">
        <f t="shared" si="1"/>
        <v>-0.5232132135520722</v>
      </c>
      <c r="AA10" s="122">
        <v>1.3</v>
      </c>
      <c r="AB10" s="88">
        <v>10.2</v>
      </c>
      <c r="AC10" s="64">
        <v>3.8</v>
      </c>
      <c r="AD10" s="88">
        <v>12.8</v>
      </c>
      <c r="AE10" s="82">
        <f t="shared" si="2"/>
        <v>2.5</v>
      </c>
      <c r="AF10" s="95">
        <f t="shared" si="2"/>
        <v>2.6000000000000014</v>
      </c>
    </row>
    <row r="11" spans="1:32" s="3" customFormat="1" ht="40.5" customHeight="1" thickBot="1">
      <c r="A11" s="63">
        <v>4</v>
      </c>
      <c r="B11" s="69" t="s">
        <v>13</v>
      </c>
      <c r="C11" s="107">
        <v>11</v>
      </c>
      <c r="D11" s="96">
        <f>C11/C7*100</f>
        <v>2.1653543307086616</v>
      </c>
      <c r="E11" s="67">
        <v>10</v>
      </c>
      <c r="F11" s="96">
        <f>E11/E7*100</f>
        <v>2.127659574468085</v>
      </c>
      <c r="G11" s="100">
        <f t="shared" si="3"/>
        <v>-1</v>
      </c>
      <c r="H11" s="104">
        <f t="shared" si="4"/>
        <v>-0.0376947562405765</v>
      </c>
      <c r="I11" s="121">
        <v>240</v>
      </c>
      <c r="J11" s="96">
        <f>I11/I7*100</f>
        <v>1.9441069258809234</v>
      </c>
      <c r="K11" s="67">
        <v>259</v>
      </c>
      <c r="L11" s="96">
        <f>K11/K7*100</f>
        <v>2.106890100056943</v>
      </c>
      <c r="M11" s="67">
        <f t="shared" si="6"/>
        <v>19</v>
      </c>
      <c r="N11" s="104">
        <f t="shared" si="0"/>
        <v>0.16278317417601973</v>
      </c>
      <c r="O11" s="121">
        <v>49.5</v>
      </c>
      <c r="P11" s="96">
        <f>O11/O7*100</f>
        <v>3.4518828451882846</v>
      </c>
      <c r="Q11" s="151">
        <v>47.9</v>
      </c>
      <c r="R11" s="96">
        <f>Q11/Q7*100</f>
        <v>2.1623329721921274</v>
      </c>
      <c r="S11" s="106">
        <f t="shared" si="5"/>
        <v>-1.6000000000000014</v>
      </c>
      <c r="T11" s="104">
        <f>R11-P11</f>
        <v>-1.2895498729961572</v>
      </c>
      <c r="U11" s="122">
        <v>97.1</v>
      </c>
      <c r="V11" s="98">
        <f>U11/U7*100</f>
        <v>3.5273176402208657</v>
      </c>
      <c r="W11" s="64">
        <v>47.9</v>
      </c>
      <c r="X11" s="98">
        <f>W11/W7*100</f>
        <v>1.1968417370446256</v>
      </c>
      <c r="Y11" s="99">
        <f t="shared" si="8"/>
        <v>-49.199999999999996</v>
      </c>
      <c r="Z11" s="119">
        <f t="shared" si="1"/>
        <v>-2.3304759031762403</v>
      </c>
      <c r="AA11" s="121" t="s">
        <v>31</v>
      </c>
      <c r="AB11" s="79" t="s">
        <v>31</v>
      </c>
      <c r="AC11" s="67" t="s">
        <v>31</v>
      </c>
      <c r="AD11" s="79" t="s">
        <v>31</v>
      </c>
      <c r="AE11" s="80" t="s">
        <v>31</v>
      </c>
      <c r="AF11" s="93" t="s">
        <v>31</v>
      </c>
    </row>
    <row r="12" spans="1:32" s="3" customFormat="1" ht="24" customHeight="1" thickBot="1">
      <c r="A12" s="61">
        <v>5</v>
      </c>
      <c r="B12" s="57" t="s">
        <v>1</v>
      </c>
      <c r="C12" s="108">
        <v>81</v>
      </c>
      <c r="D12" s="98">
        <f>C12/C7*100</f>
        <v>15.94488188976378</v>
      </c>
      <c r="E12" s="64">
        <v>87</v>
      </c>
      <c r="F12" s="98">
        <f>E12/E7*100</f>
        <v>18.51063829787234</v>
      </c>
      <c r="G12" s="103">
        <f t="shared" si="3"/>
        <v>6</v>
      </c>
      <c r="H12" s="119">
        <f t="shared" si="4"/>
        <v>2.5657564081085606</v>
      </c>
      <c r="I12" s="122">
        <v>1894</v>
      </c>
      <c r="J12" s="98">
        <f>I12/I7*100</f>
        <v>15.342243823410287</v>
      </c>
      <c r="K12" s="64">
        <v>2158</v>
      </c>
      <c r="L12" s="98">
        <f>K12/K7*100</f>
        <v>17.554705930204182</v>
      </c>
      <c r="M12" s="67">
        <f t="shared" si="6"/>
        <v>264</v>
      </c>
      <c r="N12" s="104">
        <f t="shared" si="0"/>
        <v>2.212462106793895</v>
      </c>
      <c r="O12" s="122">
        <v>226.5</v>
      </c>
      <c r="P12" s="98">
        <f>O12/O7*100</f>
        <v>15.794979079497908</v>
      </c>
      <c r="Q12" s="152">
        <v>690.6</v>
      </c>
      <c r="R12" s="98">
        <f>Q12/Q7*100</f>
        <v>31.175514626218852</v>
      </c>
      <c r="S12" s="153">
        <f t="shared" si="5"/>
        <v>464.1</v>
      </c>
      <c r="T12" s="119">
        <f t="shared" si="7"/>
        <v>15.380535546720944</v>
      </c>
      <c r="U12" s="107">
        <v>244.2</v>
      </c>
      <c r="V12" s="96">
        <f>U12/U7*100</f>
        <v>8.870967741935482</v>
      </c>
      <c r="W12" s="67">
        <v>713.5</v>
      </c>
      <c r="X12" s="96">
        <f>W12/W7*100</f>
        <v>17.82769476787767</v>
      </c>
      <c r="Y12" s="75">
        <f t="shared" si="8"/>
        <v>469.3</v>
      </c>
      <c r="Z12" s="104">
        <f t="shared" si="1"/>
        <v>8.956727025942188</v>
      </c>
      <c r="AA12" s="122" t="s">
        <v>31</v>
      </c>
      <c r="AB12" s="81" t="s">
        <v>31</v>
      </c>
      <c r="AC12" s="64" t="s">
        <v>31</v>
      </c>
      <c r="AD12" s="81" t="s">
        <v>31</v>
      </c>
      <c r="AE12" s="82" t="s">
        <v>31</v>
      </c>
      <c r="AF12" s="92" t="s">
        <v>31</v>
      </c>
    </row>
    <row r="13" spans="1:32" s="3" customFormat="1" ht="81" customHeight="1" thickBot="1">
      <c r="A13" s="63">
        <v>6</v>
      </c>
      <c r="B13" s="58" t="s">
        <v>2</v>
      </c>
      <c r="C13" s="107">
        <v>110</v>
      </c>
      <c r="D13" s="96">
        <f>C13/C7*100</f>
        <v>21.653543307086615</v>
      </c>
      <c r="E13" s="67">
        <v>119</v>
      </c>
      <c r="F13" s="96">
        <f>E13/E7*100</f>
        <v>25.319148936170212</v>
      </c>
      <c r="G13" s="100">
        <f t="shared" si="3"/>
        <v>9</v>
      </c>
      <c r="H13" s="104">
        <f t="shared" si="4"/>
        <v>3.665605629083597</v>
      </c>
      <c r="I13" s="121">
        <v>2284</v>
      </c>
      <c r="J13" s="96">
        <f>I13/I7*100</f>
        <v>18.501417577966787</v>
      </c>
      <c r="K13" s="67">
        <v>2576</v>
      </c>
      <c r="L13" s="96">
        <f>K13/K7*100</f>
        <v>20.955015049215</v>
      </c>
      <c r="M13" s="67">
        <f t="shared" si="6"/>
        <v>292</v>
      </c>
      <c r="N13" s="104">
        <f t="shared" si="0"/>
        <v>2.4535974712482123</v>
      </c>
      <c r="O13" s="121">
        <v>199.5</v>
      </c>
      <c r="P13" s="96">
        <f>O13/O7*100</f>
        <v>13.912133891213388</v>
      </c>
      <c r="Q13" s="151">
        <v>114.6</v>
      </c>
      <c r="R13" s="96">
        <f>Q13/Q7*100</f>
        <v>5.173347778981582</v>
      </c>
      <c r="S13" s="106">
        <f t="shared" si="5"/>
        <v>-84.9</v>
      </c>
      <c r="T13" s="104">
        <f t="shared" si="7"/>
        <v>-8.738786112231807</v>
      </c>
      <c r="U13" s="122">
        <v>1323.7</v>
      </c>
      <c r="V13" s="98">
        <f>U13/U7*100</f>
        <v>48.085585585585584</v>
      </c>
      <c r="W13" s="99">
        <v>1720.5</v>
      </c>
      <c r="X13" s="98">
        <f>W13/W7*100</f>
        <v>42.98885612912898</v>
      </c>
      <c r="Y13" s="99">
        <f t="shared" si="8"/>
        <v>396.79999999999995</v>
      </c>
      <c r="Z13" s="119">
        <f t="shared" si="1"/>
        <v>-5.0967294564566</v>
      </c>
      <c r="AA13" s="121">
        <v>3.2</v>
      </c>
      <c r="AB13" s="87">
        <v>25.2</v>
      </c>
      <c r="AC13" s="142">
        <v>0</v>
      </c>
      <c r="AD13" s="87">
        <f>AC13/AC7*100</f>
        <v>0</v>
      </c>
      <c r="AE13" s="80">
        <f>AC13-AA13</f>
        <v>-3.2</v>
      </c>
      <c r="AF13" s="91">
        <f>AD13-AB13</f>
        <v>-25.2</v>
      </c>
    </row>
    <row r="14" spans="1:32" s="3" customFormat="1" ht="23.25" customHeight="1" thickBot="1">
      <c r="A14" s="63">
        <v>7</v>
      </c>
      <c r="B14" s="58" t="s">
        <v>3</v>
      </c>
      <c r="C14" s="107">
        <v>18</v>
      </c>
      <c r="D14" s="96">
        <f>C14/C7*100</f>
        <v>3.543307086614173</v>
      </c>
      <c r="E14" s="67">
        <v>15</v>
      </c>
      <c r="F14" s="96">
        <f>E14/E7*100</f>
        <v>3.1914893617021276</v>
      </c>
      <c r="G14" s="100">
        <f t="shared" si="3"/>
        <v>-3</v>
      </c>
      <c r="H14" s="104">
        <f t="shared" si="4"/>
        <v>-0.35181772491204555</v>
      </c>
      <c r="I14" s="121">
        <v>359</v>
      </c>
      <c r="J14" s="96">
        <v>3</v>
      </c>
      <c r="K14" s="67">
        <v>350</v>
      </c>
      <c r="L14" s="96">
        <f>K14/K7*100</f>
        <v>2.8471487838607334</v>
      </c>
      <c r="M14" s="67">
        <f t="shared" si="6"/>
        <v>-9</v>
      </c>
      <c r="N14" s="104">
        <f t="shared" si="0"/>
        <v>-0.15285121613926655</v>
      </c>
      <c r="O14" s="121">
        <v>46.1</v>
      </c>
      <c r="P14" s="96">
        <f>O14/O7*100</f>
        <v>3.214783821478382</v>
      </c>
      <c r="Q14" s="151">
        <v>59.4</v>
      </c>
      <c r="R14" s="96">
        <f>Q14/Q7*100</f>
        <v>2.681473456121344</v>
      </c>
      <c r="S14" s="106">
        <f t="shared" si="5"/>
        <v>13.299999999999997</v>
      </c>
      <c r="T14" s="104">
        <f t="shared" si="7"/>
        <v>-0.5333103653570381</v>
      </c>
      <c r="U14" s="173">
        <v>91</v>
      </c>
      <c r="V14" s="96">
        <f>U14/U7*100</f>
        <v>3.3057250799186284</v>
      </c>
      <c r="W14" s="75">
        <v>67.6</v>
      </c>
      <c r="X14" s="96">
        <f>W14/W7*100</f>
        <v>1.6890710109439808</v>
      </c>
      <c r="Y14" s="75">
        <f t="shared" si="8"/>
        <v>-23.400000000000006</v>
      </c>
      <c r="Z14" s="104">
        <f t="shared" si="1"/>
        <v>-1.6166540689746476</v>
      </c>
      <c r="AA14" s="122" t="s">
        <v>31</v>
      </c>
      <c r="AB14" s="81" t="s">
        <v>31</v>
      </c>
      <c r="AC14" s="64" t="s">
        <v>31</v>
      </c>
      <c r="AD14" s="81" t="s">
        <v>31</v>
      </c>
      <c r="AE14" s="82" t="s">
        <v>31</v>
      </c>
      <c r="AF14" s="92" t="s">
        <v>31</v>
      </c>
    </row>
    <row r="15" spans="1:32" s="3" customFormat="1" ht="22.5" customHeight="1" thickBot="1">
      <c r="A15" s="61">
        <v>8</v>
      </c>
      <c r="B15" s="57" t="s">
        <v>4</v>
      </c>
      <c r="C15" s="108">
        <v>20</v>
      </c>
      <c r="D15" s="98">
        <f>C15/C7*100</f>
        <v>3.937007874015748</v>
      </c>
      <c r="E15" s="64">
        <v>22</v>
      </c>
      <c r="F15" s="98">
        <f>E15/E7*100</f>
        <v>4.680851063829787</v>
      </c>
      <c r="G15" s="103">
        <f t="shared" si="3"/>
        <v>2</v>
      </c>
      <c r="H15" s="119">
        <f t="shared" si="4"/>
        <v>0.7438431898140392</v>
      </c>
      <c r="I15" s="122">
        <v>300</v>
      </c>
      <c r="J15" s="98">
        <f>I15/I7*100</f>
        <v>2.4301336573511545</v>
      </c>
      <c r="K15" s="64">
        <v>513</v>
      </c>
      <c r="L15" s="98">
        <f>K15/K7*100</f>
        <v>4.1731066460587325</v>
      </c>
      <c r="M15" s="67">
        <f t="shared" si="6"/>
        <v>213</v>
      </c>
      <c r="N15" s="104">
        <f t="shared" si="0"/>
        <v>1.742972988707578</v>
      </c>
      <c r="O15" s="122">
        <v>68.2</v>
      </c>
      <c r="P15" s="98">
        <f>O15/O7*100</f>
        <v>4.755927475592748</v>
      </c>
      <c r="Q15" s="152">
        <v>105.8</v>
      </c>
      <c r="R15" s="98">
        <f>Q15/Q7*100</f>
        <v>4.776092452148791</v>
      </c>
      <c r="S15" s="153">
        <f t="shared" si="5"/>
        <v>37.599999999999994</v>
      </c>
      <c r="T15" s="119">
        <f t="shared" si="7"/>
        <v>0.020164976556042546</v>
      </c>
      <c r="U15" s="122">
        <v>68.2</v>
      </c>
      <c r="V15" s="98">
        <f>U15/U7*100</f>
        <v>2.4774774774774775</v>
      </c>
      <c r="W15" s="64">
        <v>105.8</v>
      </c>
      <c r="X15" s="98">
        <f>W15/W7*100</f>
        <v>2.64354604967268</v>
      </c>
      <c r="Y15" s="99">
        <f t="shared" si="8"/>
        <v>37.599999999999994</v>
      </c>
      <c r="Z15" s="164">
        <f t="shared" si="1"/>
        <v>0.16606857219520244</v>
      </c>
      <c r="AA15" s="121" t="s">
        <v>31</v>
      </c>
      <c r="AB15" s="79" t="s">
        <v>31</v>
      </c>
      <c r="AC15" s="67" t="s">
        <v>31</v>
      </c>
      <c r="AD15" s="79" t="s">
        <v>31</v>
      </c>
      <c r="AE15" s="80" t="s">
        <v>31</v>
      </c>
      <c r="AF15" s="93" t="s">
        <v>31</v>
      </c>
    </row>
    <row r="16" spans="1:32" s="3" customFormat="1" ht="22.5" customHeight="1" thickBot="1">
      <c r="A16" s="63">
        <v>9</v>
      </c>
      <c r="B16" s="58" t="s">
        <v>5</v>
      </c>
      <c r="C16" s="107">
        <v>3</v>
      </c>
      <c r="D16" s="96">
        <f>C16/C7*100</f>
        <v>0.5905511811023622</v>
      </c>
      <c r="E16" s="67">
        <v>3</v>
      </c>
      <c r="F16" s="96">
        <f>E16/E7*100</f>
        <v>0.6382978723404255</v>
      </c>
      <c r="G16" s="100">
        <f t="shared" si="3"/>
        <v>0</v>
      </c>
      <c r="H16" s="104">
        <f t="shared" si="4"/>
        <v>0.0477466912380633</v>
      </c>
      <c r="I16" s="121">
        <v>191</v>
      </c>
      <c r="J16" s="96">
        <f>I16/I7*100</f>
        <v>1.5471850951802348</v>
      </c>
      <c r="K16" s="67">
        <v>160</v>
      </c>
      <c r="L16" s="96">
        <f>K16/K7*100</f>
        <v>1.301553729764907</v>
      </c>
      <c r="M16" s="67">
        <f t="shared" si="6"/>
        <v>-31</v>
      </c>
      <c r="N16" s="104">
        <f>L16-J16</f>
        <v>-0.24563136541532793</v>
      </c>
      <c r="O16" s="121" t="s">
        <v>31</v>
      </c>
      <c r="P16" s="96" t="s">
        <v>31</v>
      </c>
      <c r="Q16" s="151" t="s">
        <v>31</v>
      </c>
      <c r="R16" s="96" t="s">
        <v>31</v>
      </c>
      <c r="S16" s="106" t="s">
        <v>31</v>
      </c>
      <c r="T16" s="97" t="s">
        <v>31</v>
      </c>
      <c r="U16" s="107" t="s">
        <v>31</v>
      </c>
      <c r="V16" s="67" t="s">
        <v>31</v>
      </c>
      <c r="W16" s="151" t="s">
        <v>31</v>
      </c>
      <c r="X16" s="67" t="s">
        <v>31</v>
      </c>
      <c r="Y16" s="67" t="s">
        <v>31</v>
      </c>
      <c r="Z16" s="67" t="s">
        <v>31</v>
      </c>
      <c r="AA16" s="121" t="s">
        <v>31</v>
      </c>
      <c r="AB16" s="67" t="s">
        <v>31</v>
      </c>
      <c r="AC16" s="67" t="s">
        <v>31</v>
      </c>
      <c r="AD16" s="67" t="s">
        <v>31</v>
      </c>
      <c r="AE16" s="67" t="s">
        <v>31</v>
      </c>
      <c r="AF16" s="93" t="s">
        <v>31</v>
      </c>
    </row>
    <row r="17" spans="1:32" s="3" customFormat="1" ht="49.5" customHeight="1" thickBot="1">
      <c r="A17" s="61">
        <v>10</v>
      </c>
      <c r="B17" s="57" t="s">
        <v>6</v>
      </c>
      <c r="C17" s="108">
        <v>86</v>
      </c>
      <c r="D17" s="98">
        <f>C17/C7*100</f>
        <v>16.92913385826772</v>
      </c>
      <c r="E17" s="64">
        <v>80</v>
      </c>
      <c r="F17" s="98">
        <f>E17/E7*100</f>
        <v>17.02127659574468</v>
      </c>
      <c r="G17" s="103">
        <f t="shared" si="3"/>
        <v>-6</v>
      </c>
      <c r="H17" s="119">
        <f t="shared" si="4"/>
        <v>0.09214273747696211</v>
      </c>
      <c r="I17" s="122">
        <v>2858</v>
      </c>
      <c r="J17" s="98">
        <f>I17/I7*100</f>
        <v>23.151073309031997</v>
      </c>
      <c r="K17" s="64">
        <v>2480</v>
      </c>
      <c r="L17" s="98">
        <f>K17/K7*100</f>
        <v>20.174082811356055</v>
      </c>
      <c r="M17" s="67">
        <f t="shared" si="6"/>
        <v>-378</v>
      </c>
      <c r="N17" s="104">
        <f>L17-J17</f>
        <v>-2.976990497675942</v>
      </c>
      <c r="O17" s="122">
        <v>187.3</v>
      </c>
      <c r="P17" s="98">
        <v>13</v>
      </c>
      <c r="Q17" s="152">
        <v>203.9</v>
      </c>
      <c r="R17" s="98">
        <f>Q17/Q7*100</f>
        <v>9.204586493318889</v>
      </c>
      <c r="S17" s="153">
        <f t="shared" si="5"/>
        <v>16.599999999999994</v>
      </c>
      <c r="T17" s="119">
        <f t="shared" si="7"/>
        <v>-3.795413506681111</v>
      </c>
      <c r="U17" s="122">
        <v>187.6</v>
      </c>
      <c r="V17" s="98">
        <f>U17/U7*100</f>
        <v>6.814879395524557</v>
      </c>
      <c r="W17" s="64">
        <v>204.4</v>
      </c>
      <c r="X17" s="98">
        <f>W17/W7*100</f>
        <v>5.107191044925292</v>
      </c>
      <c r="Y17" s="99">
        <f t="shared" si="8"/>
        <v>16.80000000000001</v>
      </c>
      <c r="Z17" s="172">
        <f t="shared" si="1"/>
        <v>-1.7076883505992644</v>
      </c>
      <c r="AA17" s="122">
        <v>6.7</v>
      </c>
      <c r="AB17" s="88">
        <v>52.8</v>
      </c>
      <c r="AC17" s="64">
        <v>13.3</v>
      </c>
      <c r="AD17" s="88">
        <v>44.6</v>
      </c>
      <c r="AE17" s="82">
        <f>AC17-AA17</f>
        <v>6.6000000000000005</v>
      </c>
      <c r="AF17" s="95">
        <f>AD17-AB17</f>
        <v>-8.199999999999996</v>
      </c>
    </row>
    <row r="18" spans="1:32" s="3" customFormat="1" ht="50.25" customHeight="1" thickBot="1">
      <c r="A18" s="63">
        <v>11</v>
      </c>
      <c r="B18" s="58" t="s">
        <v>29</v>
      </c>
      <c r="C18" s="107">
        <v>5</v>
      </c>
      <c r="D18" s="96">
        <f>C18/C7*100</f>
        <v>0.984251968503937</v>
      </c>
      <c r="E18" s="67">
        <v>5</v>
      </c>
      <c r="F18" s="96">
        <f>E18/E7*100</f>
        <v>1.0638297872340425</v>
      </c>
      <c r="G18" s="100">
        <f t="shared" si="3"/>
        <v>0</v>
      </c>
      <c r="H18" s="104">
        <f t="shared" si="4"/>
        <v>0.0795778187301055</v>
      </c>
      <c r="I18" s="121">
        <v>108</v>
      </c>
      <c r="J18" s="96">
        <f>I18/I7*100</f>
        <v>0.8748481166464156</v>
      </c>
      <c r="K18" s="67">
        <v>111</v>
      </c>
      <c r="L18" s="96">
        <f>K18/K7*100</f>
        <v>0.9029529000244041</v>
      </c>
      <c r="M18" s="67">
        <f t="shared" si="6"/>
        <v>3</v>
      </c>
      <c r="N18" s="104">
        <f>L18-J18</f>
        <v>0.028104783377988496</v>
      </c>
      <c r="O18" s="121">
        <v>5.4</v>
      </c>
      <c r="P18" s="96">
        <v>0.3</v>
      </c>
      <c r="Q18" s="151">
        <v>7.1</v>
      </c>
      <c r="R18" s="96">
        <f>Q18/Q7*100</f>
        <v>0.3205128205128205</v>
      </c>
      <c r="S18" s="106">
        <f t="shared" si="5"/>
        <v>1.6999999999999993</v>
      </c>
      <c r="T18" s="105">
        <f t="shared" si="7"/>
        <v>0.020512820512820495</v>
      </c>
      <c r="U18" s="107">
        <v>7.7</v>
      </c>
      <c r="V18" s="96">
        <f>U18/U7*100</f>
        <v>0.2797151990700378</v>
      </c>
      <c r="W18" s="67">
        <v>9.8</v>
      </c>
      <c r="X18" s="96">
        <f>W18/W7*100</f>
        <v>0.24486532407176054</v>
      </c>
      <c r="Y18" s="75">
        <f t="shared" si="8"/>
        <v>2.1000000000000005</v>
      </c>
      <c r="Z18" s="104">
        <f t="shared" si="1"/>
        <v>-0.03484987499827724</v>
      </c>
      <c r="AA18" s="121" t="s">
        <v>31</v>
      </c>
      <c r="AB18" s="67" t="s">
        <v>31</v>
      </c>
      <c r="AC18" s="67" t="s">
        <v>31</v>
      </c>
      <c r="AD18" s="67" t="s">
        <v>31</v>
      </c>
      <c r="AE18" s="67" t="s">
        <v>31</v>
      </c>
      <c r="AF18" s="93" t="s">
        <v>31</v>
      </c>
    </row>
    <row r="19" spans="1:32" s="3" customFormat="1" ht="57" customHeight="1" thickBot="1">
      <c r="A19" s="70">
        <v>12</v>
      </c>
      <c r="B19" s="150" t="s">
        <v>8</v>
      </c>
      <c r="C19" s="147">
        <v>13</v>
      </c>
      <c r="D19" s="102">
        <f>C19/C7*100</f>
        <v>2.559055118110236</v>
      </c>
      <c r="E19" s="72">
        <v>9</v>
      </c>
      <c r="F19" s="102">
        <f>E19/E7*100</f>
        <v>1.9148936170212765</v>
      </c>
      <c r="G19" s="163">
        <f t="shared" si="3"/>
        <v>-4</v>
      </c>
      <c r="H19" s="164">
        <v>-1.1</v>
      </c>
      <c r="I19" s="148">
        <v>270</v>
      </c>
      <c r="J19" s="102">
        <f>I19/I7*100</f>
        <v>2.187120291616039</v>
      </c>
      <c r="K19" s="72">
        <v>254</v>
      </c>
      <c r="L19" s="102">
        <f>K19/K7*100</f>
        <v>2.0662165460017894</v>
      </c>
      <c r="M19" s="67">
        <f t="shared" si="6"/>
        <v>-16</v>
      </c>
      <c r="N19" s="104">
        <f>L19-J19</f>
        <v>-0.12090374561424966</v>
      </c>
      <c r="O19" s="147">
        <v>22.4</v>
      </c>
      <c r="P19" s="102">
        <f>O19/O7*100</f>
        <v>1.5620641562064155</v>
      </c>
      <c r="Q19" s="165">
        <v>31.7</v>
      </c>
      <c r="R19" s="102">
        <f>Q19/Q7*100</f>
        <v>1.431022029613579</v>
      </c>
      <c r="S19" s="166">
        <f t="shared" si="5"/>
        <v>9.3</v>
      </c>
      <c r="T19" s="171">
        <f t="shared" si="7"/>
        <v>-0.13104212659283654</v>
      </c>
      <c r="U19" s="107">
        <v>22.6</v>
      </c>
      <c r="V19" s="96">
        <f>U19/U7*100</f>
        <v>0.8209822725951758</v>
      </c>
      <c r="W19" s="67">
        <v>32.6</v>
      </c>
      <c r="X19" s="96">
        <f>W19/W7*100</f>
        <v>0.814551996401979</v>
      </c>
      <c r="Y19" s="75">
        <f t="shared" si="8"/>
        <v>10</v>
      </c>
      <c r="Z19" s="104">
        <f t="shared" si="1"/>
        <v>-0.0064302761931968044</v>
      </c>
      <c r="AA19" s="148" t="s">
        <v>31</v>
      </c>
      <c r="AB19" s="72" t="s">
        <v>31</v>
      </c>
      <c r="AC19" s="72" t="s">
        <v>31</v>
      </c>
      <c r="AD19" s="72" t="s">
        <v>31</v>
      </c>
      <c r="AE19" s="72" t="s">
        <v>31</v>
      </c>
      <c r="AF19" s="94" t="s">
        <v>31</v>
      </c>
    </row>
    <row r="21" spans="1:26" ht="30.75" customHeight="1">
      <c r="A21" s="16"/>
      <c r="M21" s="170"/>
      <c r="N21" s="170"/>
      <c r="S21" s="14"/>
      <c r="T21" s="170"/>
      <c r="U21" s="169"/>
      <c r="V21" s="169"/>
      <c r="W21" s="169"/>
      <c r="Y21" s="169"/>
      <c r="Z21" s="169"/>
    </row>
    <row r="22" ht="15">
      <c r="A22" s="16"/>
    </row>
    <row r="23" ht="1.5" customHeight="1" hidden="1">
      <c r="A23" s="1"/>
    </row>
    <row r="24" ht="14.25" customHeight="1"/>
    <row r="25" ht="12.75" customHeight="1"/>
    <row r="26" ht="15.75" customHeight="1"/>
    <row r="27" ht="21.75" customHeight="1"/>
    <row r="30" ht="57" customHeight="1"/>
    <row r="32" ht="96" customHeight="1"/>
    <row r="33" ht="17.25" customHeight="1"/>
    <row r="34" ht="18.75" customHeight="1"/>
    <row r="35" ht="24.75" customHeight="1"/>
    <row r="38" ht="53.25" customHeight="1"/>
  </sheetData>
  <sheetProtection/>
  <mergeCells count="34">
    <mergeCell ref="AE5:AE6"/>
    <mergeCell ref="AF5:AF6"/>
    <mergeCell ref="A2:AF2"/>
    <mergeCell ref="R1:AF1"/>
    <mergeCell ref="U3:Z3"/>
    <mergeCell ref="AA3:AF3"/>
    <mergeCell ref="U4:V5"/>
    <mergeCell ref="W4:X5"/>
    <mergeCell ref="Y4:Z4"/>
    <mergeCell ref="AA4:AB5"/>
    <mergeCell ref="AC4:AD5"/>
    <mergeCell ref="AE4:AF4"/>
    <mergeCell ref="Y5:Y6"/>
    <mergeCell ref="Z5:Z6"/>
    <mergeCell ref="A3:A6"/>
    <mergeCell ref="B3:B6"/>
    <mergeCell ref="I3:N3"/>
    <mergeCell ref="O3:T3"/>
    <mergeCell ref="M4:N4"/>
    <mergeCell ref="S4:T4"/>
    <mergeCell ref="M5:M6"/>
    <mergeCell ref="N5:N6"/>
    <mergeCell ref="S5:S6"/>
    <mergeCell ref="T5:T6"/>
    <mergeCell ref="I4:J5"/>
    <mergeCell ref="O4:P5"/>
    <mergeCell ref="Q4:R5"/>
    <mergeCell ref="K4:L5"/>
    <mergeCell ref="C3:H3"/>
    <mergeCell ref="C4:D5"/>
    <mergeCell ref="E4:F5"/>
    <mergeCell ref="G4:H4"/>
    <mergeCell ref="G5:G6"/>
    <mergeCell ref="H5:H6"/>
  </mergeCells>
  <printOptions horizontalCentered="1"/>
  <pageMargins left="0.25" right="0.25" top="0.75" bottom="0.75" header="0.3" footer="0.3"/>
  <pageSetup fitToHeight="0" fitToWidth="1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Y23"/>
  <sheetViews>
    <sheetView zoomScalePageLayoutView="0" workbookViewId="0" topLeftCell="A1">
      <selection activeCell="C3" sqref="C3:N19"/>
    </sheetView>
  </sheetViews>
  <sheetFormatPr defaultColWidth="9.00390625" defaultRowHeight="12.75"/>
  <cols>
    <col min="1" max="1" width="4.00390625" style="30" customWidth="1"/>
    <col min="2" max="2" width="43.625" style="0" customWidth="1"/>
    <col min="3" max="3" width="10.625" style="23" customWidth="1"/>
    <col min="4" max="4" width="8.00390625" style="15" customWidth="1"/>
    <col min="5" max="5" width="9.375" style="24" customWidth="1"/>
    <col min="6" max="6" width="8.25390625" style="0" customWidth="1"/>
    <col min="7" max="7" width="8.00390625" style="25" customWidth="1"/>
    <col min="8" max="8" width="7.00390625" style="0" customWidth="1"/>
    <col min="9" max="9" width="8.875" style="0" customWidth="1"/>
    <col min="11" max="11" width="8.625" style="0" customWidth="1"/>
    <col min="12" max="12" width="13.125" style="0" bestFit="1" customWidth="1"/>
    <col min="13" max="13" width="8.25390625" style="0" customWidth="1"/>
    <col min="14" max="14" width="8.125" style="0" customWidth="1"/>
  </cols>
  <sheetData>
    <row r="1" spans="1:14" ht="19.5" customHeight="1" thickBot="1">
      <c r="A1" s="29"/>
      <c r="B1" s="10"/>
      <c r="C1" s="20"/>
      <c r="D1" s="13"/>
      <c r="E1" s="21"/>
      <c r="F1" s="10"/>
      <c r="G1" s="10"/>
      <c r="H1" s="10"/>
      <c r="J1" s="230" t="s">
        <v>32</v>
      </c>
      <c r="K1" s="230"/>
      <c r="L1" s="230"/>
      <c r="M1" s="230"/>
      <c r="N1" s="230"/>
    </row>
    <row r="2" spans="1:20" ht="27" customHeight="1" thickBot="1">
      <c r="A2" s="223" t="s">
        <v>37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5"/>
      <c r="O2" s="59"/>
      <c r="P2" s="59"/>
      <c r="Q2" s="59"/>
      <c r="R2" s="59"/>
      <c r="S2" s="59"/>
      <c r="T2" s="59"/>
    </row>
    <row r="3" spans="1:14" ht="20.25" customHeight="1">
      <c r="A3" s="231" t="s">
        <v>35</v>
      </c>
      <c r="B3" s="234" t="s">
        <v>20</v>
      </c>
      <c r="C3" s="195" t="s">
        <v>27</v>
      </c>
      <c r="D3" s="196"/>
      <c r="E3" s="196"/>
      <c r="F3" s="196"/>
      <c r="G3" s="196"/>
      <c r="H3" s="197"/>
      <c r="I3" s="227" t="s">
        <v>30</v>
      </c>
      <c r="J3" s="228"/>
      <c r="K3" s="228"/>
      <c r="L3" s="228"/>
      <c r="M3" s="228"/>
      <c r="N3" s="229"/>
    </row>
    <row r="4" spans="1:14" ht="14.25" customHeight="1">
      <c r="A4" s="232"/>
      <c r="B4" s="215"/>
      <c r="C4" s="198" t="s">
        <v>33</v>
      </c>
      <c r="D4" s="199"/>
      <c r="E4" s="199" t="s">
        <v>40</v>
      </c>
      <c r="F4" s="199"/>
      <c r="G4" s="200" t="s">
        <v>11</v>
      </c>
      <c r="H4" s="201"/>
      <c r="I4" s="198" t="s">
        <v>33</v>
      </c>
      <c r="J4" s="199"/>
      <c r="K4" s="199" t="s">
        <v>40</v>
      </c>
      <c r="L4" s="199"/>
      <c r="M4" s="208" t="s">
        <v>11</v>
      </c>
      <c r="N4" s="209"/>
    </row>
    <row r="5" spans="1:14" ht="7.5" customHeight="1">
      <c r="A5" s="232"/>
      <c r="B5" s="215"/>
      <c r="C5" s="198"/>
      <c r="D5" s="199"/>
      <c r="E5" s="199"/>
      <c r="F5" s="199"/>
      <c r="G5" s="200" t="s">
        <v>17</v>
      </c>
      <c r="H5" s="203" t="s">
        <v>18</v>
      </c>
      <c r="I5" s="198"/>
      <c r="J5" s="199"/>
      <c r="K5" s="199"/>
      <c r="L5" s="199"/>
      <c r="M5" s="208" t="s">
        <v>17</v>
      </c>
      <c r="N5" s="205" t="s">
        <v>18</v>
      </c>
    </row>
    <row r="6" spans="1:14" ht="27" customHeight="1" thickBot="1">
      <c r="A6" s="233"/>
      <c r="B6" s="216"/>
      <c r="C6" s="28" t="s">
        <v>15</v>
      </c>
      <c r="D6" s="26" t="s">
        <v>16</v>
      </c>
      <c r="E6" s="22" t="s">
        <v>15</v>
      </c>
      <c r="F6" s="27" t="s">
        <v>16</v>
      </c>
      <c r="G6" s="235"/>
      <c r="H6" s="236"/>
      <c r="I6" s="28" t="s">
        <v>15</v>
      </c>
      <c r="J6" s="41" t="s">
        <v>16</v>
      </c>
      <c r="K6" s="22" t="s">
        <v>15</v>
      </c>
      <c r="L6" s="27" t="s">
        <v>16</v>
      </c>
      <c r="M6" s="221"/>
      <c r="N6" s="222"/>
    </row>
    <row r="7" spans="1:14" s="3" customFormat="1" ht="21.75" customHeight="1" thickBot="1">
      <c r="A7" s="83"/>
      <c r="B7" s="84" t="s">
        <v>10</v>
      </c>
      <c r="C7" s="66">
        <v>2752.8</v>
      </c>
      <c r="D7" s="66">
        <f>C7/C7*100</f>
        <v>100</v>
      </c>
      <c r="E7" s="110">
        <v>4002.2</v>
      </c>
      <c r="F7" s="66">
        <f>E7/E7*100</f>
        <v>100</v>
      </c>
      <c r="G7" s="66">
        <f>E7-C7</f>
        <v>1249.3999999999996</v>
      </c>
      <c r="H7" s="85">
        <f>F7-D7</f>
        <v>0</v>
      </c>
      <c r="I7" s="77">
        <v>12.7</v>
      </c>
      <c r="J7" s="86">
        <f>I7/I7*100</f>
        <v>100</v>
      </c>
      <c r="K7" s="65">
        <v>29.8</v>
      </c>
      <c r="L7" s="86">
        <f>K7/K7*100</f>
        <v>100</v>
      </c>
      <c r="M7" s="89">
        <f aca="true" t="shared" si="0" ref="M7:N10">K7-I7</f>
        <v>17.1</v>
      </c>
      <c r="N7" s="90">
        <f t="shared" si="0"/>
        <v>0</v>
      </c>
    </row>
    <row r="8" spans="1:181" s="40" customFormat="1" ht="21" customHeight="1" thickBot="1">
      <c r="A8" s="63">
        <v>1</v>
      </c>
      <c r="B8" s="60" t="s">
        <v>12</v>
      </c>
      <c r="C8" s="75">
        <v>83</v>
      </c>
      <c r="D8" s="96">
        <f>C8/C7*100</f>
        <v>3.015111886079628</v>
      </c>
      <c r="E8" s="56">
        <v>198.3</v>
      </c>
      <c r="F8" s="96">
        <f>E8/E7*100</f>
        <v>4.9547748738194</v>
      </c>
      <c r="G8" s="75">
        <f>E8-C8</f>
        <v>115.30000000000001</v>
      </c>
      <c r="H8" s="97">
        <f>F8-D8</f>
        <v>1.9396629877397724</v>
      </c>
      <c r="I8" s="67">
        <v>1.5</v>
      </c>
      <c r="J8" s="87">
        <v>11.8</v>
      </c>
      <c r="K8" s="44">
        <v>0.6</v>
      </c>
      <c r="L8" s="87">
        <v>2</v>
      </c>
      <c r="M8" s="80">
        <f t="shared" si="0"/>
        <v>-0.9</v>
      </c>
      <c r="N8" s="91">
        <f t="shared" si="0"/>
        <v>-9.8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</row>
    <row r="9" spans="1:181" s="40" customFormat="1" ht="22.5" customHeight="1" thickBot="1">
      <c r="A9" s="61">
        <v>2</v>
      </c>
      <c r="B9" s="62" t="s">
        <v>0</v>
      </c>
      <c r="C9" s="64">
        <v>18.4</v>
      </c>
      <c r="D9" s="98">
        <f>C9/C7*100</f>
        <v>0.6684103458297006</v>
      </c>
      <c r="E9" s="44">
        <v>36.9</v>
      </c>
      <c r="F9" s="98">
        <f>E9/E7*100</f>
        <v>0.9219929039028534</v>
      </c>
      <c r="G9" s="64">
        <f>E9-C9</f>
        <v>18.5</v>
      </c>
      <c r="H9" s="97">
        <f aca="true" t="shared" si="1" ref="H9:H20">F9-D9</f>
        <v>0.2535825580731528</v>
      </c>
      <c r="I9" s="64">
        <v>0</v>
      </c>
      <c r="J9" s="64">
        <v>0</v>
      </c>
      <c r="K9" s="44">
        <v>12.1</v>
      </c>
      <c r="L9" s="64">
        <v>40.6</v>
      </c>
      <c r="M9" s="80">
        <f t="shared" si="0"/>
        <v>12.1</v>
      </c>
      <c r="N9" s="91">
        <f t="shared" si="0"/>
        <v>40.6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</row>
    <row r="10" spans="1:181" s="40" customFormat="1" ht="22.5" customHeight="1" thickBot="1">
      <c r="A10" s="63">
        <v>3</v>
      </c>
      <c r="B10" s="60" t="s">
        <v>24</v>
      </c>
      <c r="C10" s="67">
        <v>609.3</v>
      </c>
      <c r="D10" s="96">
        <f>C10/C7*100</f>
        <v>22.133827375762856</v>
      </c>
      <c r="E10" s="44">
        <v>864.9</v>
      </c>
      <c r="F10" s="96">
        <f>E10/E7*100</f>
        <v>21.610614162210783</v>
      </c>
      <c r="G10" s="67">
        <f aca="true" t="shared" si="2" ref="G10:G19">E10-C10</f>
        <v>255.60000000000002</v>
      </c>
      <c r="H10" s="97">
        <f t="shared" si="1"/>
        <v>-0.5232132135520722</v>
      </c>
      <c r="I10" s="68">
        <v>1.3</v>
      </c>
      <c r="J10" s="127">
        <v>10.2</v>
      </c>
      <c r="K10" s="124">
        <v>3.8</v>
      </c>
      <c r="L10" s="127">
        <v>12.8</v>
      </c>
      <c r="M10" s="125">
        <f t="shared" si="0"/>
        <v>2.5</v>
      </c>
      <c r="N10" s="128">
        <f t="shared" si="0"/>
        <v>2.6000000000000014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</row>
    <row r="11" spans="1:181" s="40" customFormat="1" ht="31.5" customHeight="1" thickBot="1">
      <c r="A11" s="61">
        <v>4</v>
      </c>
      <c r="B11" s="76" t="s">
        <v>13</v>
      </c>
      <c r="C11" s="64">
        <v>97.1</v>
      </c>
      <c r="D11" s="98">
        <f>C11/C7*100</f>
        <v>3.5273176402208657</v>
      </c>
      <c r="E11" s="44">
        <v>47.9</v>
      </c>
      <c r="F11" s="98">
        <f>E11/E7*100</f>
        <v>1.1968417370446256</v>
      </c>
      <c r="G11" s="64">
        <f t="shared" si="2"/>
        <v>-49.199999999999996</v>
      </c>
      <c r="H11" s="97">
        <v>1.2</v>
      </c>
      <c r="I11" s="74" t="s">
        <v>31</v>
      </c>
      <c r="J11" s="79" t="s">
        <v>31</v>
      </c>
      <c r="K11" s="120" t="s">
        <v>31</v>
      </c>
      <c r="L11" s="79" t="s">
        <v>31</v>
      </c>
      <c r="M11" s="80" t="s">
        <v>31</v>
      </c>
      <c r="N11" s="93" t="s">
        <v>31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</row>
    <row r="12" spans="1:181" s="40" customFormat="1" ht="24" customHeight="1" thickBot="1">
      <c r="A12" s="63">
        <v>5</v>
      </c>
      <c r="B12" s="60" t="s">
        <v>1</v>
      </c>
      <c r="C12" s="67">
        <v>244.2</v>
      </c>
      <c r="D12" s="96">
        <f>C12/C7*100</f>
        <v>8.870967741935482</v>
      </c>
      <c r="E12" s="44">
        <v>713.5</v>
      </c>
      <c r="F12" s="96">
        <f>E12/E7*100</f>
        <v>17.82769476787767</v>
      </c>
      <c r="G12" s="67">
        <f t="shared" si="2"/>
        <v>469.3</v>
      </c>
      <c r="H12" s="97">
        <v>3.1</v>
      </c>
      <c r="I12" s="64" t="s">
        <v>31</v>
      </c>
      <c r="J12" s="81" t="s">
        <v>31</v>
      </c>
      <c r="K12" s="46" t="s">
        <v>31</v>
      </c>
      <c r="L12" s="81" t="s">
        <v>31</v>
      </c>
      <c r="M12" s="82" t="s">
        <v>31</v>
      </c>
      <c r="N12" s="92" t="s">
        <v>31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</row>
    <row r="13" spans="1:181" s="40" customFormat="1" ht="60" customHeight="1" thickBot="1">
      <c r="A13" s="61">
        <v>6</v>
      </c>
      <c r="B13" s="62" t="s">
        <v>2</v>
      </c>
      <c r="C13" s="64">
        <v>1323.7</v>
      </c>
      <c r="D13" s="98">
        <f>C13/C7*100</f>
        <v>48.085585585585584</v>
      </c>
      <c r="E13" s="56">
        <v>1720.5</v>
      </c>
      <c r="F13" s="98">
        <f>E13/E7*100</f>
        <v>42.98885612912898</v>
      </c>
      <c r="G13" s="99">
        <f t="shared" si="2"/>
        <v>396.79999999999995</v>
      </c>
      <c r="H13" s="97">
        <f t="shared" si="1"/>
        <v>-5.0967294564566</v>
      </c>
      <c r="I13" s="74">
        <v>3.2</v>
      </c>
      <c r="J13" s="87">
        <v>25.2</v>
      </c>
      <c r="K13" s="126">
        <v>0</v>
      </c>
      <c r="L13" s="87">
        <f>K13/K7*100</f>
        <v>0</v>
      </c>
      <c r="M13" s="80">
        <f>K13-I13</f>
        <v>-3.2</v>
      </c>
      <c r="N13" s="91">
        <f>L13-J13</f>
        <v>-25.2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</row>
    <row r="14" spans="1:181" s="40" customFormat="1" ht="21.75" customHeight="1" thickBot="1">
      <c r="A14" s="63">
        <v>7</v>
      </c>
      <c r="B14" s="60" t="s">
        <v>3</v>
      </c>
      <c r="C14" s="75">
        <v>91</v>
      </c>
      <c r="D14" s="96">
        <f>C14/C7*100</f>
        <v>3.3057250799186284</v>
      </c>
      <c r="E14" s="56">
        <v>67.6</v>
      </c>
      <c r="F14" s="96">
        <f>E14/E7*100</f>
        <v>1.6890710109439808</v>
      </c>
      <c r="G14" s="67">
        <f t="shared" si="2"/>
        <v>-23.400000000000006</v>
      </c>
      <c r="H14" s="97">
        <f t="shared" si="1"/>
        <v>-1.6166540689746476</v>
      </c>
      <c r="I14" s="64" t="s">
        <v>31</v>
      </c>
      <c r="J14" s="81" t="s">
        <v>31</v>
      </c>
      <c r="K14" s="46" t="s">
        <v>31</v>
      </c>
      <c r="L14" s="81" t="s">
        <v>31</v>
      </c>
      <c r="M14" s="82" t="s">
        <v>31</v>
      </c>
      <c r="N14" s="92" t="s">
        <v>31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</row>
    <row r="15" spans="1:181" s="40" customFormat="1" ht="22.5" customHeight="1" thickBot="1">
      <c r="A15" s="61">
        <v>8</v>
      </c>
      <c r="B15" s="62" t="s">
        <v>4</v>
      </c>
      <c r="C15" s="64">
        <v>68.2</v>
      </c>
      <c r="D15" s="98">
        <f>C15/C7*100</f>
        <v>2.4774774774774775</v>
      </c>
      <c r="E15" s="44">
        <v>105.8</v>
      </c>
      <c r="F15" s="98">
        <f>E15/E7*100</f>
        <v>2.64354604967268</v>
      </c>
      <c r="G15" s="64">
        <f t="shared" si="2"/>
        <v>37.599999999999994</v>
      </c>
      <c r="H15" s="97">
        <f t="shared" si="1"/>
        <v>0.16606857219520244</v>
      </c>
      <c r="I15" s="74" t="s">
        <v>31</v>
      </c>
      <c r="J15" s="79" t="s">
        <v>31</v>
      </c>
      <c r="K15" s="120" t="s">
        <v>31</v>
      </c>
      <c r="L15" s="79" t="s">
        <v>31</v>
      </c>
      <c r="M15" s="80" t="s">
        <v>31</v>
      </c>
      <c r="N15" s="93" t="s">
        <v>31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</row>
    <row r="16" spans="1:181" s="40" customFormat="1" ht="20.25" customHeight="1" thickBot="1">
      <c r="A16" s="63">
        <v>9</v>
      </c>
      <c r="B16" s="60" t="s">
        <v>5</v>
      </c>
      <c r="C16" s="67" t="s">
        <v>31</v>
      </c>
      <c r="D16" s="67" t="s">
        <v>31</v>
      </c>
      <c r="E16" s="45" t="s">
        <v>31</v>
      </c>
      <c r="F16" s="67" t="s">
        <v>31</v>
      </c>
      <c r="G16" s="67" t="s">
        <v>31</v>
      </c>
      <c r="H16" s="97" t="s">
        <v>31</v>
      </c>
      <c r="I16" s="74" t="s">
        <v>31</v>
      </c>
      <c r="J16" s="67" t="s">
        <v>31</v>
      </c>
      <c r="K16" s="120" t="s">
        <v>31</v>
      </c>
      <c r="L16" s="67" t="s">
        <v>31</v>
      </c>
      <c r="M16" s="67" t="s">
        <v>31</v>
      </c>
      <c r="N16" s="93" t="s">
        <v>31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</row>
    <row r="17" spans="1:181" s="40" customFormat="1" ht="40.5" customHeight="1" thickBot="1">
      <c r="A17" s="61">
        <v>10</v>
      </c>
      <c r="B17" s="62" t="s">
        <v>6</v>
      </c>
      <c r="C17" s="64">
        <v>187.6</v>
      </c>
      <c r="D17" s="98">
        <f>C17/C7*100</f>
        <v>6.814879395524557</v>
      </c>
      <c r="E17" s="44">
        <v>204.4</v>
      </c>
      <c r="F17" s="98">
        <f>E17/E7*100</f>
        <v>5.107191044925292</v>
      </c>
      <c r="G17" s="64">
        <f t="shared" si="2"/>
        <v>16.80000000000001</v>
      </c>
      <c r="H17" s="97">
        <f t="shared" si="1"/>
        <v>-1.7076883505992644</v>
      </c>
      <c r="I17" s="64">
        <v>6.7</v>
      </c>
      <c r="J17" s="88">
        <v>52.8</v>
      </c>
      <c r="K17" s="46">
        <v>13.3</v>
      </c>
      <c r="L17" s="88">
        <v>44.6</v>
      </c>
      <c r="M17" s="82">
        <f>K17-I17</f>
        <v>6.6000000000000005</v>
      </c>
      <c r="N17" s="95">
        <f>L17-J17</f>
        <v>-8.199999999999996</v>
      </c>
      <c r="O17" s="3"/>
      <c r="P17" s="3"/>
      <c r="Q17" s="3"/>
      <c r="R17" s="3" t="s">
        <v>38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</row>
    <row r="18" spans="1:181" s="40" customFormat="1" ht="38.25" customHeight="1" thickBot="1">
      <c r="A18" s="63">
        <v>11</v>
      </c>
      <c r="B18" s="60" t="s">
        <v>7</v>
      </c>
      <c r="C18" s="67">
        <v>7.7</v>
      </c>
      <c r="D18" s="96">
        <f>C18/C7*100</f>
        <v>0.2797151990700378</v>
      </c>
      <c r="E18" s="46">
        <v>9.8</v>
      </c>
      <c r="F18" s="96">
        <f>E18/E7*100</f>
        <v>0.24486532407176054</v>
      </c>
      <c r="G18" s="75">
        <f t="shared" si="2"/>
        <v>2.1000000000000005</v>
      </c>
      <c r="H18" s="101">
        <f t="shared" si="1"/>
        <v>-0.03484987499827724</v>
      </c>
      <c r="I18" s="74" t="s">
        <v>31</v>
      </c>
      <c r="J18" s="67" t="s">
        <v>31</v>
      </c>
      <c r="K18" s="120" t="s">
        <v>31</v>
      </c>
      <c r="L18" s="67" t="s">
        <v>31</v>
      </c>
      <c r="M18" s="67" t="s">
        <v>31</v>
      </c>
      <c r="N18" s="93" t="s">
        <v>31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</row>
    <row r="19" spans="1:181" s="40" customFormat="1" ht="38.25" customHeight="1" thickBot="1">
      <c r="A19" s="70">
        <v>12</v>
      </c>
      <c r="B19" s="71" t="s">
        <v>8</v>
      </c>
      <c r="C19" s="72">
        <v>22.6</v>
      </c>
      <c r="D19" s="102">
        <f>C19/C7*100</f>
        <v>0.8209822725951758</v>
      </c>
      <c r="E19" s="47">
        <v>30.6</v>
      </c>
      <c r="F19" s="102">
        <f>E19/E7*100</f>
        <v>0.7645794812852932</v>
      </c>
      <c r="G19" s="67">
        <f t="shared" si="2"/>
        <v>8</v>
      </c>
      <c r="H19" s="97">
        <f t="shared" si="1"/>
        <v>-0.05640279130988257</v>
      </c>
      <c r="I19" s="73" t="s">
        <v>31</v>
      </c>
      <c r="J19" s="73" t="s">
        <v>31</v>
      </c>
      <c r="K19" s="73" t="s">
        <v>31</v>
      </c>
      <c r="L19" s="73" t="s">
        <v>31</v>
      </c>
      <c r="M19" s="73" t="s">
        <v>31</v>
      </c>
      <c r="N19" s="94" t="s">
        <v>31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</row>
    <row r="20" spans="1:181" ht="1.5" customHeight="1" hidden="1">
      <c r="A20" s="1"/>
      <c r="H20" s="78">
        <f t="shared" si="1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</row>
    <row r="21" spans="9:181" ht="14.2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</row>
    <row r="22" spans="9:181" ht="12.75" customHeight="1">
      <c r="I22" s="3"/>
      <c r="J22" s="123"/>
      <c r="K22" s="3"/>
      <c r="L22" s="123"/>
      <c r="M22" s="3"/>
      <c r="N22" s="12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</row>
    <row r="23" spans="9:181" ht="15.7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</row>
    <row r="24" ht="21.75" customHeight="1"/>
    <row r="27" ht="57" customHeight="1"/>
    <row r="29" ht="96" customHeight="1"/>
    <row r="30" ht="17.25" customHeight="1"/>
    <row r="31" ht="18.75" customHeight="1"/>
    <row r="32" ht="24.75" customHeight="1"/>
    <row r="35" ht="53.25" customHeight="1"/>
  </sheetData>
  <sheetProtection/>
  <mergeCells count="16">
    <mergeCell ref="I3:N3"/>
    <mergeCell ref="I4:J5"/>
    <mergeCell ref="K4:L5"/>
    <mergeCell ref="M4:N4"/>
    <mergeCell ref="M5:M6"/>
    <mergeCell ref="N5:N6"/>
    <mergeCell ref="J1:N1"/>
    <mergeCell ref="A2:N2"/>
    <mergeCell ref="A3:A6"/>
    <mergeCell ref="B3:B6"/>
    <mergeCell ref="C3:H3"/>
    <mergeCell ref="C4:D5"/>
    <mergeCell ref="E4:F5"/>
    <mergeCell ref="G4:H4"/>
    <mergeCell ref="G5:G6"/>
    <mergeCell ref="H5:H6"/>
  </mergeCells>
  <printOptions/>
  <pageMargins left="0" right="0" top="0.3937007874015748" bottom="0.1968503937007874" header="0.5118110236220472" footer="0.5118110236220472"/>
  <pageSetup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2013-06-14T10:49:46Z</cp:lastPrinted>
  <dcterms:created xsi:type="dcterms:W3CDTF">2010-12-23T12:45:03Z</dcterms:created>
  <dcterms:modified xsi:type="dcterms:W3CDTF">2013-06-17T10:58:17Z</dcterms:modified>
  <cp:category/>
  <cp:version/>
  <cp:contentType/>
  <cp:contentStatus/>
</cp:coreProperties>
</file>